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him\OneDrive\Desktop\Boule 2026\"/>
    </mc:Choice>
  </mc:AlternateContent>
  <xr:revisionPtr revIDLastSave="0" documentId="13_ncr:1_{4DD2A7DA-2C99-4DE2-860B-3B0641EB5FFB}" xr6:coauthVersionLast="47" xr6:coauthVersionMax="47" xr10:uidLastSave="{00000000-0000-0000-0000-000000000000}"/>
  <bookViews>
    <workbookView xWindow="-108" yWindow="-108" windowWidth="23256" windowHeight="12456" tabRatio="852" xr2:uid="{00000000-000D-0000-FFFF-FFFF00000000}"/>
  </bookViews>
  <sheets>
    <sheet name="Gruppeneinteilung" sheetId="2" r:id="rId1"/>
    <sheet name="Gruppe A" sheetId="3" r:id="rId2"/>
    <sheet name="Gruppe B" sheetId="4" r:id="rId3"/>
    <sheet name="Gruppe C" sheetId="5" r:id="rId4"/>
    <sheet name="Gruppe D" sheetId="6" r:id="rId5"/>
    <sheet name="Gruppe E" sheetId="7" r:id="rId6"/>
    <sheet name="Gruppe F" sheetId="8" r:id="rId7"/>
    <sheet name="Gruppe G" sheetId="9" r:id="rId8"/>
    <sheet name="Gruppe H" sheetId="10" r:id="rId9"/>
    <sheet name="Finalrunde" sheetId="13" r:id="rId10"/>
    <sheet name="Tabelle1" sheetId="14" r:id="rId11"/>
  </sheets>
  <definedNames>
    <definedName name="Z_F57A3A36_FA87_4C1F_836E_714E1F609ECD_.wvu.Cols" localSheetId="1" hidden="1">'Gruppe A'!$J:$U,'Gruppe A'!$Y:$AD</definedName>
    <definedName name="Z_F57A3A36_FA87_4C1F_836E_714E1F609ECD_.wvu.Cols" localSheetId="2" hidden="1">'Gruppe B'!$J:$U,'Gruppe B'!$Y:$AD</definedName>
    <definedName name="Z_F57A3A36_FA87_4C1F_836E_714E1F609ECD_.wvu.Cols" localSheetId="3" hidden="1">'Gruppe C'!$J:$U,'Gruppe C'!$Y:$AD</definedName>
    <definedName name="Z_F57A3A36_FA87_4C1F_836E_714E1F609ECD_.wvu.Cols" localSheetId="4" hidden="1">'Gruppe D'!$J:$U,'Gruppe D'!$Y:$AD</definedName>
    <definedName name="Z_F57A3A36_FA87_4C1F_836E_714E1F609ECD_.wvu.Cols" localSheetId="5" hidden="1">'Gruppe E'!$J:$U,'Gruppe E'!$Y:$AD</definedName>
    <definedName name="Z_F57A3A36_FA87_4C1F_836E_714E1F609ECD_.wvu.Cols" localSheetId="6" hidden="1">'Gruppe F'!$J:$U,'Gruppe F'!$Y:$AD</definedName>
    <definedName name="Z_F57A3A36_FA87_4C1F_836E_714E1F609ECD_.wvu.Cols" localSheetId="7" hidden="1">'Gruppe G'!$J:$U,'Gruppe G'!$Y:$AD</definedName>
    <definedName name="Z_F57A3A36_FA87_4C1F_836E_714E1F609ECD_.wvu.Cols" localSheetId="8" hidden="1">'Gruppe H'!$J:$U,'Gruppe H'!$Y:$AD</definedName>
  </definedNames>
  <calcPr calcId="191029"/>
  <customWorkbookViews>
    <customWorkbookView name="ps596sn - Persönliche Ansicht" guid="{F57A3A36-FA87-4C1F-836E-714E1F609ECD}" mergeInterval="0" personalView="1" maximized="1" windowWidth="1276" windowHeight="837" activeSheetId="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4" l="1"/>
  <c r="C21" i="4" s="1"/>
  <c r="B4" i="4"/>
  <c r="I4" i="4" s="1"/>
  <c r="B5" i="4"/>
  <c r="B16" i="4" s="1"/>
  <c r="B9" i="4"/>
  <c r="C14" i="4" s="1"/>
  <c r="B9" i="3"/>
  <c r="C14" i="3" s="1"/>
  <c r="B8" i="3"/>
  <c r="I8" i="3" s="1"/>
  <c r="B7" i="3"/>
  <c r="I7" i="3" s="1"/>
  <c r="B6" i="3"/>
  <c r="C15" i="3" s="1"/>
  <c r="B5" i="3"/>
  <c r="B19" i="3" s="1"/>
  <c r="B4" i="3"/>
  <c r="B18" i="3" s="1"/>
  <c r="B5" i="10"/>
  <c r="I5" i="10" s="1"/>
  <c r="B4" i="10"/>
  <c r="B15" i="10" s="1"/>
  <c r="B4" i="5"/>
  <c r="B21" i="5" s="1"/>
  <c r="L4" i="6"/>
  <c r="Z4" i="6" s="1"/>
  <c r="B6" i="10"/>
  <c r="B23" i="10" s="1"/>
  <c r="B7" i="10"/>
  <c r="I7" i="10" s="1"/>
  <c r="B8" i="10"/>
  <c r="I8" i="10" s="1"/>
  <c r="B9" i="10"/>
  <c r="C17" i="10" s="1"/>
  <c r="B5" i="9"/>
  <c r="B19" i="9" s="1"/>
  <c r="B6" i="9"/>
  <c r="C25" i="9" s="1"/>
  <c r="B7" i="9"/>
  <c r="B17" i="9" s="1"/>
  <c r="B8" i="9"/>
  <c r="C21" i="9" s="1"/>
  <c r="B9" i="9"/>
  <c r="C17" i="9" s="1"/>
  <c r="B4" i="9"/>
  <c r="B24" i="9" s="1"/>
  <c r="B5" i="8"/>
  <c r="I5" i="8" s="1"/>
  <c r="B6" i="8"/>
  <c r="B20" i="8" s="1"/>
  <c r="B7" i="8"/>
  <c r="C22" i="8" s="1"/>
  <c r="B8" i="8"/>
  <c r="C21" i="8" s="1"/>
  <c r="B9" i="8"/>
  <c r="C17" i="8" s="1"/>
  <c r="B4" i="8"/>
  <c r="I4" i="8" s="1"/>
  <c r="B5" i="7"/>
  <c r="B19" i="7" s="1"/>
  <c r="B6" i="7"/>
  <c r="I6" i="7" s="1"/>
  <c r="B7" i="7"/>
  <c r="C13" i="7" s="1"/>
  <c r="B8" i="7"/>
  <c r="B14" i="7" s="1"/>
  <c r="B9" i="7"/>
  <c r="C19" i="7" s="1"/>
  <c r="B4" i="7"/>
  <c r="I4" i="7" s="1"/>
  <c r="B5" i="6"/>
  <c r="I5" i="6" s="1"/>
  <c r="B6" i="6"/>
  <c r="B13" i="6" s="1"/>
  <c r="B7" i="6"/>
  <c r="C22" i="6" s="1"/>
  <c r="B8" i="6"/>
  <c r="C26" i="6" s="1"/>
  <c r="B9" i="6"/>
  <c r="C17" i="6" s="1"/>
  <c r="B4" i="6"/>
  <c r="I4" i="6" s="1"/>
  <c r="B5" i="5"/>
  <c r="B16" i="5" s="1"/>
  <c r="B6" i="5"/>
  <c r="C15" i="5" s="1"/>
  <c r="B7" i="5"/>
  <c r="I7" i="5" s="1"/>
  <c r="B8" i="5"/>
  <c r="C26" i="5" s="1"/>
  <c r="B9" i="5"/>
  <c r="C24" i="5" s="1"/>
  <c r="B6" i="4"/>
  <c r="C15" i="4" s="1"/>
  <c r="B7" i="4"/>
  <c r="C18" i="4" s="1"/>
  <c r="U4" i="3"/>
  <c r="T4" i="3"/>
  <c r="AD4" i="3" s="1"/>
  <c r="S4" i="3"/>
  <c r="R4" i="3"/>
  <c r="AC4" i="3" s="1"/>
  <c r="Q4" i="3"/>
  <c r="P4" i="3"/>
  <c r="AB4" i="3" s="1"/>
  <c r="O4" i="3"/>
  <c r="N4" i="3"/>
  <c r="M4" i="3"/>
  <c r="L4" i="3"/>
  <c r="Z4" i="3" s="1"/>
  <c r="L4" i="10"/>
  <c r="Z4" i="10" s="1"/>
  <c r="M4" i="10"/>
  <c r="N4" i="10"/>
  <c r="AA4" i="10" s="1"/>
  <c r="O4" i="10"/>
  <c r="P4" i="10"/>
  <c r="AB4" i="10" s="1"/>
  <c r="Q4" i="10"/>
  <c r="R4" i="10"/>
  <c r="AC4" i="10" s="1"/>
  <c r="S4" i="10"/>
  <c r="T4" i="10"/>
  <c r="AD4" i="10" s="1"/>
  <c r="U4" i="10"/>
  <c r="Y4" i="10"/>
  <c r="J5" i="10"/>
  <c r="Y5" i="10" s="1"/>
  <c r="K5" i="10"/>
  <c r="N5" i="10"/>
  <c r="AA5" i="10" s="1"/>
  <c r="O5" i="10"/>
  <c r="P5" i="10"/>
  <c r="AB5" i="10" s="1"/>
  <c r="Q5" i="10"/>
  <c r="R5" i="10"/>
  <c r="AC5" i="10" s="1"/>
  <c r="S5" i="10"/>
  <c r="T5" i="10"/>
  <c r="AD5" i="10" s="1"/>
  <c r="U5" i="10"/>
  <c r="Z5" i="10"/>
  <c r="J6" i="10"/>
  <c r="Y6" i="10" s="1"/>
  <c r="K6" i="10"/>
  <c r="L6" i="10"/>
  <c r="Z6" i="10" s="1"/>
  <c r="M6" i="10"/>
  <c r="P6" i="10"/>
  <c r="AB6" i="10" s="1"/>
  <c r="Q6" i="10"/>
  <c r="R6" i="10"/>
  <c r="AC6" i="10" s="1"/>
  <c r="S6" i="10"/>
  <c r="T6" i="10"/>
  <c r="AD6" i="10" s="1"/>
  <c r="U6" i="10"/>
  <c r="AA6" i="10"/>
  <c r="J7" i="10"/>
  <c r="Y7" i="10" s="1"/>
  <c r="K7" i="10"/>
  <c r="L7" i="10"/>
  <c r="Z7" i="10" s="1"/>
  <c r="M7" i="10"/>
  <c r="N7" i="10"/>
  <c r="AA7" i="10" s="1"/>
  <c r="O7" i="10"/>
  <c r="R7" i="10"/>
  <c r="AC7" i="10" s="1"/>
  <c r="S7" i="10"/>
  <c r="T7" i="10"/>
  <c r="AD7" i="10" s="1"/>
  <c r="U7" i="10"/>
  <c r="AB7" i="10"/>
  <c r="J8" i="10"/>
  <c r="Y8" i="10" s="1"/>
  <c r="K8" i="10"/>
  <c r="L8" i="10"/>
  <c r="Z8" i="10" s="1"/>
  <c r="M8" i="10"/>
  <c r="N8" i="10"/>
  <c r="AA8" i="10" s="1"/>
  <c r="O8" i="10"/>
  <c r="P8" i="10"/>
  <c r="AB8" i="10" s="1"/>
  <c r="Q8" i="10"/>
  <c r="T8" i="10"/>
  <c r="AD8" i="10" s="1"/>
  <c r="U8" i="10"/>
  <c r="AC8" i="10"/>
  <c r="J9" i="10"/>
  <c r="Y9" i="10" s="1"/>
  <c r="K9" i="10"/>
  <c r="L9" i="10"/>
  <c r="Z9" i="10" s="1"/>
  <c r="M9" i="10"/>
  <c r="N9" i="10"/>
  <c r="AA9" i="10" s="1"/>
  <c r="O9" i="10"/>
  <c r="P9" i="10"/>
  <c r="AB9" i="10" s="1"/>
  <c r="Q9" i="10"/>
  <c r="R9" i="10"/>
  <c r="AC9" i="10" s="1"/>
  <c r="S9" i="10"/>
  <c r="AD9" i="10"/>
  <c r="L4" i="9"/>
  <c r="Z4" i="9" s="1"/>
  <c r="M4" i="9"/>
  <c r="N4" i="9"/>
  <c r="AA4" i="9" s="1"/>
  <c r="O4" i="9"/>
  <c r="P4" i="9"/>
  <c r="AB4" i="9" s="1"/>
  <c r="Q4" i="9"/>
  <c r="R4" i="9"/>
  <c r="AC4" i="9" s="1"/>
  <c r="S4" i="9"/>
  <c r="T4" i="9"/>
  <c r="AD4" i="9" s="1"/>
  <c r="U4" i="9"/>
  <c r="Y4" i="9"/>
  <c r="J5" i="9"/>
  <c r="Y5" i="9" s="1"/>
  <c r="K5" i="9"/>
  <c r="N5" i="9"/>
  <c r="AA5" i="9" s="1"/>
  <c r="O5" i="9"/>
  <c r="P5" i="9"/>
  <c r="AB5" i="9" s="1"/>
  <c r="Q5" i="9"/>
  <c r="R5" i="9"/>
  <c r="AC5" i="9" s="1"/>
  <c r="S5" i="9"/>
  <c r="T5" i="9"/>
  <c r="AD5" i="9" s="1"/>
  <c r="U5" i="9"/>
  <c r="Z5" i="9"/>
  <c r="J6" i="9"/>
  <c r="Y6" i="9" s="1"/>
  <c r="K6" i="9"/>
  <c r="L6" i="9"/>
  <c r="Z6" i="9" s="1"/>
  <c r="M6" i="9"/>
  <c r="P6" i="9"/>
  <c r="AB6" i="9" s="1"/>
  <c r="Q6" i="9"/>
  <c r="R6" i="9"/>
  <c r="AC6" i="9" s="1"/>
  <c r="S6" i="9"/>
  <c r="T6" i="9"/>
  <c r="AD6" i="9" s="1"/>
  <c r="U6" i="9"/>
  <c r="AA6" i="9"/>
  <c r="J7" i="9"/>
  <c r="Y7" i="9" s="1"/>
  <c r="K7" i="9"/>
  <c r="L7" i="9"/>
  <c r="Z7" i="9" s="1"/>
  <c r="M7" i="9"/>
  <c r="N7" i="9"/>
  <c r="AA7" i="9" s="1"/>
  <c r="O7" i="9"/>
  <c r="R7" i="9"/>
  <c r="AC7" i="9" s="1"/>
  <c r="S7" i="9"/>
  <c r="T7" i="9"/>
  <c r="AD7" i="9" s="1"/>
  <c r="U7" i="9"/>
  <c r="AB7" i="9"/>
  <c r="J8" i="9"/>
  <c r="Y8" i="9" s="1"/>
  <c r="K8" i="9"/>
  <c r="L8" i="9"/>
  <c r="M8" i="9"/>
  <c r="N8" i="9"/>
  <c r="AA8" i="9" s="1"/>
  <c r="O8" i="9"/>
  <c r="P8" i="9"/>
  <c r="AB8" i="9" s="1"/>
  <c r="Q8" i="9"/>
  <c r="T8" i="9"/>
  <c r="AD8" i="9" s="1"/>
  <c r="U8" i="9"/>
  <c r="AC8" i="9"/>
  <c r="J9" i="9"/>
  <c r="Y9" i="9" s="1"/>
  <c r="K9" i="9"/>
  <c r="L9" i="9"/>
  <c r="Z9" i="9" s="1"/>
  <c r="M9" i="9"/>
  <c r="N9" i="9"/>
  <c r="AA9" i="9" s="1"/>
  <c r="O9" i="9"/>
  <c r="P9" i="9"/>
  <c r="AB9" i="9" s="1"/>
  <c r="Q9" i="9"/>
  <c r="R9" i="9"/>
  <c r="AC9" i="9" s="1"/>
  <c r="S9" i="9"/>
  <c r="AD9" i="9"/>
  <c r="L4" i="8"/>
  <c r="Z4" i="8" s="1"/>
  <c r="M4" i="8"/>
  <c r="N4" i="8"/>
  <c r="O4" i="8"/>
  <c r="P4" i="8"/>
  <c r="AB4" i="8" s="1"/>
  <c r="Q4" i="8"/>
  <c r="R4" i="8"/>
  <c r="AC4" i="8" s="1"/>
  <c r="S4" i="8"/>
  <c r="T4" i="8"/>
  <c r="AD4" i="8" s="1"/>
  <c r="U4" i="8"/>
  <c r="Y4" i="8"/>
  <c r="J5" i="8"/>
  <c r="Y5" i="8" s="1"/>
  <c r="K5" i="8"/>
  <c r="N5" i="8"/>
  <c r="AA5" i="8" s="1"/>
  <c r="O5" i="8"/>
  <c r="P5" i="8"/>
  <c r="AB5" i="8" s="1"/>
  <c r="Q5" i="8"/>
  <c r="R5" i="8"/>
  <c r="AC5" i="8" s="1"/>
  <c r="S5" i="8"/>
  <c r="T5" i="8"/>
  <c r="AD5" i="8" s="1"/>
  <c r="U5" i="8"/>
  <c r="Z5" i="8"/>
  <c r="J6" i="8"/>
  <c r="Y6" i="8" s="1"/>
  <c r="K6" i="8"/>
  <c r="L6" i="8"/>
  <c r="Z6" i="8" s="1"/>
  <c r="M6" i="8"/>
  <c r="P6" i="8"/>
  <c r="AB6" i="8" s="1"/>
  <c r="Q6" i="8"/>
  <c r="R6" i="8"/>
  <c r="AC6" i="8" s="1"/>
  <c r="S6" i="8"/>
  <c r="T6" i="8"/>
  <c r="AD6" i="8" s="1"/>
  <c r="U6" i="8"/>
  <c r="AA6" i="8"/>
  <c r="J7" i="8"/>
  <c r="Y7" i="8" s="1"/>
  <c r="K7" i="8"/>
  <c r="L7" i="8"/>
  <c r="Z7" i="8" s="1"/>
  <c r="M7" i="8"/>
  <c r="N7" i="8"/>
  <c r="AA7" i="8" s="1"/>
  <c r="O7" i="8"/>
  <c r="R7" i="8"/>
  <c r="S7" i="8"/>
  <c r="T7" i="8"/>
  <c r="AD7" i="8" s="1"/>
  <c r="U7" i="8"/>
  <c r="AB7" i="8"/>
  <c r="J8" i="8"/>
  <c r="Y8" i="8" s="1"/>
  <c r="K8" i="8"/>
  <c r="L8" i="8"/>
  <c r="Z8" i="8" s="1"/>
  <c r="M8" i="8"/>
  <c r="N8" i="8"/>
  <c r="AA8" i="8" s="1"/>
  <c r="O8" i="8"/>
  <c r="P8" i="8"/>
  <c r="AB8" i="8" s="1"/>
  <c r="Q8" i="8"/>
  <c r="T8" i="8"/>
  <c r="AD8" i="8" s="1"/>
  <c r="U8" i="8"/>
  <c r="AC8" i="8"/>
  <c r="J9" i="8"/>
  <c r="Y9" i="8" s="1"/>
  <c r="K9" i="8"/>
  <c r="L9" i="8"/>
  <c r="M9" i="8"/>
  <c r="N9" i="8"/>
  <c r="AA9" i="8" s="1"/>
  <c r="O9" i="8"/>
  <c r="P9" i="8"/>
  <c r="AB9" i="8" s="1"/>
  <c r="Q9" i="8"/>
  <c r="R9" i="8"/>
  <c r="AC9" i="8" s="1"/>
  <c r="S9" i="8"/>
  <c r="AD9" i="8"/>
  <c r="L4" i="7"/>
  <c r="Z4" i="7" s="1"/>
  <c r="M4" i="7"/>
  <c r="N4" i="7"/>
  <c r="O4" i="7"/>
  <c r="P4" i="7"/>
  <c r="AB4" i="7" s="1"/>
  <c r="Q4" i="7"/>
  <c r="R4" i="7"/>
  <c r="AC4" i="7" s="1"/>
  <c r="S4" i="7"/>
  <c r="T4" i="7"/>
  <c r="AD4" i="7" s="1"/>
  <c r="U4" i="7"/>
  <c r="Y4" i="7"/>
  <c r="J5" i="7"/>
  <c r="Y5" i="7" s="1"/>
  <c r="K5" i="7"/>
  <c r="N5" i="7"/>
  <c r="AA5" i="7" s="1"/>
  <c r="O5" i="7"/>
  <c r="P5" i="7"/>
  <c r="AB5" i="7" s="1"/>
  <c r="Q5" i="7"/>
  <c r="R5" i="7"/>
  <c r="AC5" i="7" s="1"/>
  <c r="S5" i="7"/>
  <c r="T5" i="7"/>
  <c r="AD5" i="7" s="1"/>
  <c r="U5" i="7"/>
  <c r="Z5" i="7"/>
  <c r="J6" i="7"/>
  <c r="Y6" i="7" s="1"/>
  <c r="K6" i="7"/>
  <c r="L6" i="7"/>
  <c r="Z6" i="7" s="1"/>
  <c r="M6" i="7"/>
  <c r="P6" i="7"/>
  <c r="AB6" i="7" s="1"/>
  <c r="Q6" i="7"/>
  <c r="R6" i="7"/>
  <c r="AC6" i="7" s="1"/>
  <c r="S6" i="7"/>
  <c r="T6" i="7"/>
  <c r="AD6" i="7" s="1"/>
  <c r="U6" i="7"/>
  <c r="AA6" i="7"/>
  <c r="J7" i="7"/>
  <c r="Y7" i="7" s="1"/>
  <c r="K7" i="7"/>
  <c r="L7" i="7"/>
  <c r="Z7" i="7" s="1"/>
  <c r="M7" i="7"/>
  <c r="N7" i="7"/>
  <c r="AA7" i="7" s="1"/>
  <c r="O7" i="7"/>
  <c r="R7" i="7"/>
  <c r="AC7" i="7" s="1"/>
  <c r="S7" i="7"/>
  <c r="T7" i="7"/>
  <c r="AD7" i="7" s="1"/>
  <c r="U7" i="7"/>
  <c r="AB7" i="7"/>
  <c r="J8" i="7"/>
  <c r="Y8" i="7" s="1"/>
  <c r="K8" i="7"/>
  <c r="L8" i="7"/>
  <c r="Z8" i="7" s="1"/>
  <c r="M8" i="7"/>
  <c r="N8" i="7"/>
  <c r="AA8" i="7" s="1"/>
  <c r="O8" i="7"/>
  <c r="P8" i="7"/>
  <c r="AB8" i="7" s="1"/>
  <c r="Q8" i="7"/>
  <c r="T8" i="7"/>
  <c r="AD8" i="7" s="1"/>
  <c r="U8" i="7"/>
  <c r="AC8" i="7"/>
  <c r="J9" i="7"/>
  <c r="Y9" i="7" s="1"/>
  <c r="K9" i="7"/>
  <c r="L9" i="7"/>
  <c r="Z9" i="7" s="1"/>
  <c r="M9" i="7"/>
  <c r="N9" i="7"/>
  <c r="AA9" i="7" s="1"/>
  <c r="O9" i="7"/>
  <c r="P9" i="7"/>
  <c r="Q9" i="7"/>
  <c r="R9" i="7"/>
  <c r="AC9" i="7" s="1"/>
  <c r="S9" i="7"/>
  <c r="AD9" i="7"/>
  <c r="M4" i="6"/>
  <c r="N4" i="6"/>
  <c r="AA4" i="6" s="1"/>
  <c r="O4" i="6"/>
  <c r="P4" i="6"/>
  <c r="AB4" i="6" s="1"/>
  <c r="Q4" i="6"/>
  <c r="R4" i="6"/>
  <c r="AC4" i="6" s="1"/>
  <c r="S4" i="6"/>
  <c r="T4" i="6"/>
  <c r="AD4" i="6" s="1"/>
  <c r="U4" i="6"/>
  <c r="Y4" i="6"/>
  <c r="J5" i="6"/>
  <c r="Y5" i="6" s="1"/>
  <c r="K5" i="6"/>
  <c r="N5" i="6"/>
  <c r="AA5" i="6" s="1"/>
  <c r="O5" i="6"/>
  <c r="P5" i="6"/>
  <c r="AB5" i="6" s="1"/>
  <c r="Q5" i="6"/>
  <c r="R5" i="6"/>
  <c r="AC5" i="6" s="1"/>
  <c r="S5" i="6"/>
  <c r="T5" i="6"/>
  <c r="AD5" i="6" s="1"/>
  <c r="U5" i="6"/>
  <c r="Z5" i="6"/>
  <c r="J6" i="6"/>
  <c r="Y6" i="6" s="1"/>
  <c r="K6" i="6"/>
  <c r="L6" i="6"/>
  <c r="Z6" i="6" s="1"/>
  <c r="M6" i="6"/>
  <c r="P6" i="6"/>
  <c r="AB6" i="6" s="1"/>
  <c r="Q6" i="6"/>
  <c r="R6" i="6"/>
  <c r="AC6" i="6" s="1"/>
  <c r="S6" i="6"/>
  <c r="T6" i="6"/>
  <c r="AD6" i="6" s="1"/>
  <c r="U6" i="6"/>
  <c r="AA6" i="6"/>
  <c r="J7" i="6"/>
  <c r="Y7" i="6" s="1"/>
  <c r="K7" i="6"/>
  <c r="L7" i="6"/>
  <c r="Z7" i="6" s="1"/>
  <c r="M7" i="6"/>
  <c r="N7" i="6"/>
  <c r="AA7" i="6" s="1"/>
  <c r="O7" i="6"/>
  <c r="R7" i="6"/>
  <c r="AC7" i="6" s="1"/>
  <c r="S7" i="6"/>
  <c r="T7" i="6"/>
  <c r="AD7" i="6" s="1"/>
  <c r="U7" i="6"/>
  <c r="AB7" i="6"/>
  <c r="J8" i="6"/>
  <c r="Y8" i="6" s="1"/>
  <c r="K8" i="6"/>
  <c r="L8" i="6"/>
  <c r="Z8" i="6" s="1"/>
  <c r="M8" i="6"/>
  <c r="N8" i="6"/>
  <c r="AA8" i="6" s="1"/>
  <c r="O8" i="6"/>
  <c r="P8" i="6"/>
  <c r="AB8" i="6" s="1"/>
  <c r="Q8" i="6"/>
  <c r="T8" i="6"/>
  <c r="U8" i="6"/>
  <c r="AC8" i="6"/>
  <c r="J9" i="6"/>
  <c r="Y9" i="6" s="1"/>
  <c r="K9" i="6"/>
  <c r="L9" i="6"/>
  <c r="Z9" i="6" s="1"/>
  <c r="M9" i="6"/>
  <c r="N9" i="6"/>
  <c r="AA9" i="6" s="1"/>
  <c r="O9" i="6"/>
  <c r="P9" i="6"/>
  <c r="AB9" i="6" s="1"/>
  <c r="Q9" i="6"/>
  <c r="R9" i="6"/>
  <c r="AC9" i="6" s="1"/>
  <c r="S9" i="6"/>
  <c r="AD9" i="6"/>
  <c r="L4" i="5"/>
  <c r="Z4" i="5" s="1"/>
  <c r="M4" i="5"/>
  <c r="N4" i="5"/>
  <c r="AA4" i="5" s="1"/>
  <c r="O4" i="5"/>
  <c r="P4" i="5"/>
  <c r="AB4" i="5" s="1"/>
  <c r="Q4" i="5"/>
  <c r="R4" i="5"/>
  <c r="AC4" i="5" s="1"/>
  <c r="S4" i="5"/>
  <c r="T4" i="5"/>
  <c r="AD4" i="5" s="1"/>
  <c r="U4" i="5"/>
  <c r="Y4" i="5"/>
  <c r="J5" i="5"/>
  <c r="K5" i="5"/>
  <c r="N5" i="5"/>
  <c r="AA5" i="5" s="1"/>
  <c r="O5" i="5"/>
  <c r="P5" i="5"/>
  <c r="AB5" i="5" s="1"/>
  <c r="Q5" i="5"/>
  <c r="R5" i="5"/>
  <c r="AC5" i="5" s="1"/>
  <c r="S5" i="5"/>
  <c r="T5" i="5"/>
  <c r="AD5" i="5" s="1"/>
  <c r="U5" i="5"/>
  <c r="Z5" i="5"/>
  <c r="J6" i="5"/>
  <c r="Y6" i="5" s="1"/>
  <c r="K6" i="5"/>
  <c r="L6" i="5"/>
  <c r="Z6" i="5" s="1"/>
  <c r="M6" i="5"/>
  <c r="P6" i="5"/>
  <c r="AB6" i="5" s="1"/>
  <c r="Q6" i="5"/>
  <c r="R6" i="5"/>
  <c r="AC6" i="5" s="1"/>
  <c r="S6" i="5"/>
  <c r="T6" i="5"/>
  <c r="AD6" i="5" s="1"/>
  <c r="U6" i="5"/>
  <c r="AA6" i="5"/>
  <c r="J7" i="5"/>
  <c r="K7" i="5"/>
  <c r="L7" i="5"/>
  <c r="Z7" i="5" s="1"/>
  <c r="M7" i="5"/>
  <c r="N7" i="5"/>
  <c r="AA7" i="5" s="1"/>
  <c r="O7" i="5"/>
  <c r="R7" i="5"/>
  <c r="AC7" i="5" s="1"/>
  <c r="S7" i="5"/>
  <c r="T7" i="5"/>
  <c r="AD7" i="5" s="1"/>
  <c r="U7" i="5"/>
  <c r="AB7" i="5"/>
  <c r="J8" i="5"/>
  <c r="Y8" i="5" s="1"/>
  <c r="K8" i="5"/>
  <c r="L8" i="5"/>
  <c r="Z8" i="5" s="1"/>
  <c r="M8" i="5"/>
  <c r="N8" i="5"/>
  <c r="AA8" i="5" s="1"/>
  <c r="O8" i="5"/>
  <c r="P8" i="5"/>
  <c r="AB8" i="5" s="1"/>
  <c r="Q8" i="5"/>
  <c r="T8" i="5"/>
  <c r="AD8" i="5" s="1"/>
  <c r="U8" i="5"/>
  <c r="AC8" i="5"/>
  <c r="J9" i="5"/>
  <c r="Y9" i="5" s="1"/>
  <c r="K9" i="5"/>
  <c r="L9" i="5"/>
  <c r="M9" i="5"/>
  <c r="N9" i="5"/>
  <c r="AA9" i="5" s="1"/>
  <c r="O9" i="5"/>
  <c r="P9" i="5"/>
  <c r="AB9" i="5" s="1"/>
  <c r="Q9" i="5"/>
  <c r="R9" i="5"/>
  <c r="AC9" i="5" s="1"/>
  <c r="S9" i="5"/>
  <c r="AD9" i="5"/>
  <c r="L4" i="4"/>
  <c r="M4" i="4"/>
  <c r="N4" i="4"/>
  <c r="AA4" i="4" s="1"/>
  <c r="O4" i="4"/>
  <c r="P4" i="4"/>
  <c r="AB4" i="4" s="1"/>
  <c r="Q4" i="4"/>
  <c r="R4" i="4"/>
  <c r="AC4" i="4" s="1"/>
  <c r="S4" i="4"/>
  <c r="T4" i="4"/>
  <c r="AD4" i="4" s="1"/>
  <c r="U4" i="4"/>
  <c r="Y4" i="4"/>
  <c r="J5" i="4"/>
  <c r="Y5" i="4" s="1"/>
  <c r="K5" i="4"/>
  <c r="N5" i="4"/>
  <c r="AA5" i="4" s="1"/>
  <c r="O5" i="4"/>
  <c r="P5" i="4"/>
  <c r="AB5" i="4" s="1"/>
  <c r="Q5" i="4"/>
  <c r="R5" i="4"/>
  <c r="AC5" i="4" s="1"/>
  <c r="S5" i="4"/>
  <c r="T5" i="4"/>
  <c r="AD5" i="4" s="1"/>
  <c r="U5" i="4"/>
  <c r="Z5" i="4"/>
  <c r="J6" i="4"/>
  <c r="Y6" i="4" s="1"/>
  <c r="K6" i="4"/>
  <c r="L6" i="4"/>
  <c r="Z6" i="4" s="1"/>
  <c r="M6" i="4"/>
  <c r="P6" i="4"/>
  <c r="Q6" i="4"/>
  <c r="R6" i="4"/>
  <c r="AC6" i="4" s="1"/>
  <c r="S6" i="4"/>
  <c r="T6" i="4"/>
  <c r="AD6" i="4" s="1"/>
  <c r="U6" i="4"/>
  <c r="AA6" i="4"/>
  <c r="J7" i="4"/>
  <c r="Y7" i="4" s="1"/>
  <c r="K7" i="4"/>
  <c r="L7" i="4"/>
  <c r="Z7" i="4" s="1"/>
  <c r="M7" i="4"/>
  <c r="N7" i="4"/>
  <c r="AA7" i="4" s="1"/>
  <c r="O7" i="4"/>
  <c r="R7" i="4"/>
  <c r="AC7" i="4" s="1"/>
  <c r="S7" i="4"/>
  <c r="T7" i="4"/>
  <c r="AD7" i="4" s="1"/>
  <c r="U7" i="4"/>
  <c r="AB7" i="4"/>
  <c r="J8" i="4"/>
  <c r="K8" i="4"/>
  <c r="L8" i="4"/>
  <c r="Z8" i="4" s="1"/>
  <c r="M8" i="4"/>
  <c r="N8" i="4"/>
  <c r="AA8" i="4" s="1"/>
  <c r="O8" i="4"/>
  <c r="P8" i="4"/>
  <c r="AB8" i="4" s="1"/>
  <c r="Q8" i="4"/>
  <c r="T8" i="4"/>
  <c r="AD8" i="4" s="1"/>
  <c r="U8" i="4"/>
  <c r="AC8" i="4"/>
  <c r="J9" i="4"/>
  <c r="Y9" i="4" s="1"/>
  <c r="K9" i="4"/>
  <c r="L9" i="4"/>
  <c r="Z9" i="4" s="1"/>
  <c r="M9" i="4"/>
  <c r="N9" i="4"/>
  <c r="AA9" i="4" s="1"/>
  <c r="O9" i="4"/>
  <c r="P9" i="4"/>
  <c r="AB9" i="4" s="1"/>
  <c r="Q9" i="4"/>
  <c r="R9" i="4"/>
  <c r="AC9" i="4" s="1"/>
  <c r="S9" i="4"/>
  <c r="AD9" i="4"/>
  <c r="J5" i="3"/>
  <c r="Y5" i="3" s="1"/>
  <c r="N5" i="3"/>
  <c r="AA5" i="3" s="1"/>
  <c r="P5" i="3"/>
  <c r="AB5" i="3" s="1"/>
  <c r="T5" i="3"/>
  <c r="AD5" i="3" s="1"/>
  <c r="R5" i="3"/>
  <c r="AC5" i="3" s="1"/>
  <c r="S5" i="3"/>
  <c r="U5" i="3"/>
  <c r="Q5" i="3"/>
  <c r="O5" i="3"/>
  <c r="K5" i="3"/>
  <c r="Q6" i="3"/>
  <c r="S6" i="3"/>
  <c r="U6" i="3"/>
  <c r="M6" i="3"/>
  <c r="K6" i="3"/>
  <c r="J6" i="3"/>
  <c r="Y6" i="3" s="1"/>
  <c r="L6" i="3"/>
  <c r="Z6" i="3" s="1"/>
  <c r="T6" i="3"/>
  <c r="AD6" i="3" s="1"/>
  <c r="R6" i="3"/>
  <c r="AC6" i="3" s="1"/>
  <c r="P6" i="3"/>
  <c r="AB6" i="3" s="1"/>
  <c r="N7" i="3"/>
  <c r="AA7" i="3" s="1"/>
  <c r="J7" i="3"/>
  <c r="Y7" i="3" s="1"/>
  <c r="L7" i="3"/>
  <c r="Z7" i="3" s="1"/>
  <c r="R7" i="3"/>
  <c r="AC7" i="3" s="1"/>
  <c r="T7" i="3"/>
  <c r="AD7" i="3" s="1"/>
  <c r="U7" i="3"/>
  <c r="S7" i="3"/>
  <c r="M7" i="3"/>
  <c r="K7" i="3"/>
  <c r="O7" i="3"/>
  <c r="U8" i="3"/>
  <c r="Q8" i="3"/>
  <c r="K8" i="3"/>
  <c r="O8" i="3"/>
  <c r="M8" i="3"/>
  <c r="L8" i="3"/>
  <c r="Z8" i="3" s="1"/>
  <c r="N8" i="3"/>
  <c r="AA8" i="3" s="1"/>
  <c r="J8" i="3"/>
  <c r="Y8" i="3" s="1"/>
  <c r="P8" i="3"/>
  <c r="AB8" i="3" s="1"/>
  <c r="T8" i="3"/>
  <c r="AD8" i="3" s="1"/>
  <c r="R9" i="3"/>
  <c r="AC9" i="3" s="1"/>
  <c r="P9" i="3"/>
  <c r="AB9" i="3" s="1"/>
  <c r="L9" i="3"/>
  <c r="Z9" i="3" s="1"/>
  <c r="N9" i="3"/>
  <c r="AA9" i="3" s="1"/>
  <c r="J9" i="3"/>
  <c r="Y9" i="3" s="1"/>
  <c r="K9" i="3"/>
  <c r="O9" i="3"/>
  <c r="M9" i="3"/>
  <c r="Q9" i="3"/>
  <c r="S9" i="3"/>
  <c r="Z5" i="3"/>
  <c r="AA6" i="3"/>
  <c r="AB7" i="3"/>
  <c r="AC8" i="3"/>
  <c r="AD9" i="3"/>
  <c r="Y4" i="3"/>
  <c r="AA4" i="7"/>
  <c r="I4" i="9"/>
  <c r="B13" i="8"/>
  <c r="C24" i="8" l="1"/>
  <c r="C20" i="5"/>
  <c r="B25" i="9"/>
  <c r="B21" i="7"/>
  <c r="C13" i="3"/>
  <c r="B23" i="8"/>
  <c r="C25" i="8"/>
  <c r="C15" i="8"/>
  <c r="I6" i="8"/>
  <c r="C24" i="9"/>
  <c r="C13" i="6"/>
  <c r="C22" i="3"/>
  <c r="B17" i="3"/>
  <c r="I9" i="4"/>
  <c r="C17" i="4"/>
  <c r="B18" i="7"/>
  <c r="I6" i="3"/>
  <c r="B13" i="3"/>
  <c r="C24" i="4"/>
  <c r="C16" i="4"/>
  <c r="C23" i="4"/>
  <c r="C16" i="5"/>
  <c r="C12" i="3"/>
  <c r="C21" i="5"/>
  <c r="B22" i="3"/>
  <c r="C19" i="4"/>
  <c r="B22" i="4"/>
  <c r="B14" i="6"/>
  <c r="C23" i="3"/>
  <c r="C17" i="3"/>
  <c r="I9" i="3"/>
  <c r="C19" i="3"/>
  <c r="C24" i="3"/>
  <c r="C24" i="6"/>
  <c r="I9" i="8"/>
  <c r="C19" i="8"/>
  <c r="C23" i="8"/>
  <c r="C14" i="8"/>
  <c r="C14" i="5"/>
  <c r="C19" i="9"/>
  <c r="I8" i="5"/>
  <c r="B14" i="5"/>
  <c r="B26" i="3"/>
  <c r="C18" i="3"/>
  <c r="C26" i="9"/>
  <c r="I8" i="7"/>
  <c r="C20" i="6"/>
  <c r="I8" i="6"/>
  <c r="C16" i="6"/>
  <c r="C21" i="6"/>
  <c r="B14" i="10"/>
  <c r="C26" i="10"/>
  <c r="C21" i="10"/>
  <c r="C20" i="10"/>
  <c r="C20" i="4"/>
  <c r="C26" i="4"/>
  <c r="B14" i="4"/>
  <c r="I8" i="4"/>
  <c r="C13" i="9"/>
  <c r="C22" i="9"/>
  <c r="I7" i="9"/>
  <c r="I7" i="8"/>
  <c r="C18" i="8"/>
  <c r="B26" i="8"/>
  <c r="B26" i="4"/>
  <c r="B17" i="4"/>
  <c r="B17" i="7"/>
  <c r="B26" i="7"/>
  <c r="I7" i="7"/>
  <c r="C13" i="10"/>
  <c r="B26" i="10"/>
  <c r="C18" i="10"/>
  <c r="B17" i="10"/>
  <c r="B26" i="6"/>
  <c r="C18" i="6"/>
  <c r="B17" i="6"/>
  <c r="I7" i="6"/>
  <c r="I6" i="9"/>
  <c r="B13" i="9"/>
  <c r="B23" i="4"/>
  <c r="B20" i="4"/>
  <c r="B13" i="5"/>
  <c r="B20" i="5"/>
  <c r="C25" i="5"/>
  <c r="C15" i="6"/>
  <c r="C25" i="10"/>
  <c r="I5" i="7"/>
  <c r="B16" i="6"/>
  <c r="B22" i="9"/>
  <c r="B16" i="9"/>
  <c r="B19" i="4"/>
  <c r="I5" i="4"/>
  <c r="B25" i="4"/>
  <c r="B12" i="10"/>
  <c r="B24" i="10"/>
  <c r="I4" i="10"/>
  <c r="B21" i="10"/>
  <c r="B18" i="10"/>
  <c r="W9" i="9"/>
  <c r="C23" i="9"/>
  <c r="I9" i="9"/>
  <c r="C14" i="9"/>
  <c r="B21" i="4"/>
  <c r="B15" i="4"/>
  <c r="B12" i="4"/>
  <c r="V4" i="4"/>
  <c r="V4" i="5"/>
  <c r="W9" i="8"/>
  <c r="V5" i="7"/>
  <c r="V7" i="5"/>
  <c r="V4" i="7"/>
  <c r="W4" i="3"/>
  <c r="B23" i="9"/>
  <c r="C24" i="7"/>
  <c r="B23" i="3"/>
  <c r="B20" i="3"/>
  <c r="Y7" i="5"/>
  <c r="AE7" i="5" s="1"/>
  <c r="W4" i="5"/>
  <c r="V8" i="9"/>
  <c r="W4" i="9"/>
  <c r="C22" i="5"/>
  <c r="C20" i="8"/>
  <c r="B25" i="6"/>
  <c r="B24" i="5"/>
  <c r="V5" i="4"/>
  <c r="W8" i="7"/>
  <c r="C20" i="7"/>
  <c r="C14" i="7"/>
  <c r="C16" i="9"/>
  <c r="B22" i="6"/>
  <c r="W8" i="9"/>
  <c r="W7" i="9"/>
  <c r="C20" i="9"/>
  <c r="C12" i="6"/>
  <c r="AE7" i="3"/>
  <c r="V9" i="8"/>
  <c r="C16" i="10"/>
  <c r="V6" i="4"/>
  <c r="W4" i="8"/>
  <c r="I5" i="5"/>
  <c r="B25" i="5"/>
  <c r="C15" i="9"/>
  <c r="I8" i="9"/>
  <c r="C25" i="3"/>
  <c r="C17" i="7"/>
  <c r="B19" i="6"/>
  <c r="W9" i="4"/>
  <c r="B20" i="9"/>
  <c r="B14" i="9"/>
  <c r="I9" i="7"/>
  <c r="C23" i="7"/>
  <c r="W7" i="10"/>
  <c r="W5" i="8"/>
  <c r="W9" i="5"/>
  <c r="AB6" i="4"/>
  <c r="AE6" i="4" s="1"/>
  <c r="W7" i="3"/>
  <c r="AE6" i="3"/>
  <c r="W5" i="3"/>
  <c r="V4" i="3"/>
  <c r="W8" i="3"/>
  <c r="W6" i="3"/>
  <c r="W9" i="3"/>
  <c r="V5" i="3"/>
  <c r="W5" i="4"/>
  <c r="W4" i="4"/>
  <c r="W7" i="4"/>
  <c r="V8" i="4"/>
  <c r="W8" i="4"/>
  <c r="Z4" i="4"/>
  <c r="AE4" i="4" s="1"/>
  <c r="AE7" i="4"/>
  <c r="W6" i="4"/>
  <c r="W5" i="5"/>
  <c r="W7" i="5"/>
  <c r="V6" i="5"/>
  <c r="V9" i="5"/>
  <c r="W8" i="5"/>
  <c r="W6" i="5"/>
  <c r="V8" i="5"/>
  <c r="V5" i="5"/>
  <c r="AE4" i="5"/>
  <c r="W7" i="6"/>
  <c r="AE6" i="6"/>
  <c r="V7" i="6"/>
  <c r="W5" i="6"/>
  <c r="W4" i="6"/>
  <c r="AE9" i="6"/>
  <c r="V8" i="6"/>
  <c r="AE5" i="6"/>
  <c r="AD8" i="6"/>
  <c r="AE8" i="6" s="1"/>
  <c r="V5" i="6"/>
  <c r="W8" i="6"/>
  <c r="W9" i="6"/>
  <c r="W6" i="6"/>
  <c r="W5" i="7"/>
  <c r="V9" i="7"/>
  <c r="W4" i="7"/>
  <c r="W9" i="7"/>
  <c r="W7" i="7"/>
  <c r="AE5" i="7"/>
  <c r="W6" i="7"/>
  <c r="V7" i="7"/>
  <c r="V7" i="8"/>
  <c r="W8" i="8"/>
  <c r="V4" i="8"/>
  <c r="W7" i="8"/>
  <c r="AE5" i="8"/>
  <c r="W6" i="8"/>
  <c r="W5" i="9"/>
  <c r="AE9" i="9"/>
  <c r="V4" i="9"/>
  <c r="AE5" i="9"/>
  <c r="V7" i="9"/>
  <c r="W6" i="9"/>
  <c r="AE4" i="9"/>
  <c r="AE6" i="9"/>
  <c r="V5" i="9"/>
  <c r="W5" i="10"/>
  <c r="W6" i="10"/>
  <c r="AE5" i="10"/>
  <c r="W8" i="10"/>
  <c r="W4" i="10"/>
  <c r="V9" i="10"/>
  <c r="AE8" i="10"/>
  <c r="W9" i="10"/>
  <c r="AE6" i="10"/>
  <c r="B17" i="5"/>
  <c r="C25" i="6"/>
  <c r="B22" i="8"/>
  <c r="C14" i="10"/>
  <c r="B13" i="7"/>
  <c r="B26" i="5"/>
  <c r="I6" i="6"/>
  <c r="B25" i="8"/>
  <c r="B20" i="7"/>
  <c r="B16" i="8"/>
  <c r="I9" i="10"/>
  <c r="B15" i="5"/>
  <c r="B23" i="6"/>
  <c r="B23" i="7"/>
  <c r="B18" i="5"/>
  <c r="C23" i="10"/>
  <c r="C15" i="7"/>
  <c r="I4" i="5"/>
  <c r="C24" i="10"/>
  <c r="C22" i="10"/>
  <c r="B12" i="5"/>
  <c r="C19" i="10"/>
  <c r="B20" i="6"/>
  <c r="C25" i="7"/>
  <c r="C18" i="5"/>
  <c r="C13" i="5"/>
  <c r="B15" i="9"/>
  <c r="B26" i="9"/>
  <c r="C18" i="9"/>
  <c r="I5" i="9"/>
  <c r="C12" i="9"/>
  <c r="B18" i="9"/>
  <c r="B12" i="9"/>
  <c r="B21" i="9"/>
  <c r="B14" i="8"/>
  <c r="B19" i="8"/>
  <c r="I8" i="8"/>
  <c r="C12" i="8"/>
  <c r="B17" i="8"/>
  <c r="C13" i="8"/>
  <c r="C26" i="8"/>
  <c r="C16" i="8"/>
  <c r="B15" i="7"/>
  <c r="C26" i="7"/>
  <c r="C21" i="7"/>
  <c r="C22" i="7"/>
  <c r="C18" i="7"/>
  <c r="C16" i="7"/>
  <c r="B24" i="7"/>
  <c r="B12" i="7"/>
  <c r="B18" i="6"/>
  <c r="C19" i="6"/>
  <c r="C14" i="6"/>
  <c r="B12" i="6"/>
  <c r="C23" i="6"/>
  <c r="B21" i="6"/>
  <c r="I9" i="6"/>
  <c r="B15" i="6"/>
  <c r="B24" i="6"/>
  <c r="C17" i="5"/>
  <c r="B23" i="5"/>
  <c r="C23" i="5"/>
  <c r="B22" i="5"/>
  <c r="I9" i="5"/>
  <c r="C19" i="5"/>
  <c r="C12" i="5"/>
  <c r="B19" i="5"/>
  <c r="I6" i="5"/>
  <c r="C22" i="4"/>
  <c r="C13" i="4"/>
  <c r="I6" i="4"/>
  <c r="B24" i="4"/>
  <c r="B18" i="4"/>
  <c r="B13" i="4"/>
  <c r="I7" i="4"/>
  <c r="C12" i="4"/>
  <c r="C25" i="4"/>
  <c r="C20" i="3"/>
  <c r="C26" i="3"/>
  <c r="B14" i="3"/>
  <c r="I5" i="3"/>
  <c r="C16" i="3"/>
  <c r="B25" i="3"/>
  <c r="B16" i="3"/>
  <c r="C21" i="3"/>
  <c r="AE8" i="5"/>
  <c r="AE6" i="5"/>
  <c r="AE7" i="7"/>
  <c r="AE9" i="10"/>
  <c r="AE7" i="9"/>
  <c r="AE4" i="10"/>
  <c r="AE9" i="4"/>
  <c r="AE5" i="4"/>
  <c r="AE7" i="6"/>
  <c r="AE6" i="8"/>
  <c r="AE6" i="7"/>
  <c r="AE7" i="10"/>
  <c r="AE5" i="3"/>
  <c r="AE9" i="3"/>
  <c r="AE8" i="8"/>
  <c r="AE4" i="7"/>
  <c r="AE8" i="7"/>
  <c r="AE8" i="3"/>
  <c r="AE4" i="6"/>
  <c r="B21" i="3"/>
  <c r="V8" i="3"/>
  <c r="I4" i="3"/>
  <c r="V4" i="6"/>
  <c r="V4" i="10"/>
  <c r="V6" i="6"/>
  <c r="B12" i="8"/>
  <c r="B12" i="3"/>
  <c r="B13" i="10"/>
  <c r="Y8" i="4"/>
  <c r="AE8" i="4" s="1"/>
  <c r="Y5" i="5"/>
  <c r="AE5" i="5" s="1"/>
  <c r="V8" i="8"/>
  <c r="V7" i="10"/>
  <c r="V6" i="3"/>
  <c r="V6" i="7"/>
  <c r="V7" i="4"/>
  <c r="V9" i="6"/>
  <c r="B18" i="8"/>
  <c r="B15" i="3"/>
  <c r="B20" i="10"/>
  <c r="V9" i="9"/>
  <c r="B22" i="7"/>
  <c r="V6" i="10"/>
  <c r="V6" i="9"/>
  <c r="V5" i="8"/>
  <c r="B21" i="8"/>
  <c r="B16" i="10"/>
  <c r="I6" i="10"/>
  <c r="C12" i="7"/>
  <c r="B25" i="7"/>
  <c r="AB9" i="7"/>
  <c r="AE9" i="7" s="1"/>
  <c r="AC7" i="8"/>
  <c r="AE7" i="8" s="1"/>
  <c r="Z9" i="8"/>
  <c r="AE9" i="8" s="1"/>
  <c r="B19" i="10"/>
  <c r="V8" i="7"/>
  <c r="V6" i="8"/>
  <c r="B15" i="8"/>
  <c r="C12" i="10"/>
  <c r="C15" i="10"/>
  <c r="V9" i="3"/>
  <c r="B16" i="7"/>
  <c r="Z9" i="5"/>
  <c r="AE9" i="5" s="1"/>
  <c r="AA4" i="8"/>
  <c r="AE4" i="8" s="1"/>
  <c r="Z8" i="9"/>
  <c r="AE8" i="9" s="1"/>
  <c r="AA4" i="3"/>
  <c r="AE4" i="3" s="1"/>
  <c r="B25" i="10"/>
  <c r="B24" i="8"/>
  <c r="B22" i="10"/>
  <c r="V7" i="3"/>
  <c r="V9" i="4"/>
  <c r="V8" i="10"/>
  <c r="B24" i="3"/>
  <c r="V5" i="10"/>
  <c r="X6" i="7" l="1"/>
  <c r="X8" i="6"/>
  <c r="X9" i="9"/>
  <c r="X4" i="5"/>
  <c r="X6" i="4"/>
  <c r="X4" i="4"/>
  <c r="X4" i="8"/>
  <c r="X9" i="6"/>
  <c r="X9" i="8"/>
  <c r="X8" i="7"/>
  <c r="X5" i="4"/>
  <c r="X5" i="6"/>
  <c r="X5" i="7"/>
  <c r="X7" i="9"/>
  <c r="X6" i="5"/>
  <c r="X9" i="5"/>
  <c r="X7" i="5"/>
  <c r="X7" i="8"/>
  <c r="X4" i="7"/>
  <c r="X4" i="3"/>
  <c r="X8" i="9"/>
  <c r="X5" i="9"/>
  <c r="X9" i="4"/>
  <c r="X8" i="5"/>
  <c r="X6" i="6"/>
  <c r="X4" i="9"/>
  <c r="X5" i="3"/>
  <c r="X7" i="4"/>
  <c r="X9" i="7"/>
  <c r="X7" i="10"/>
  <c r="X5" i="8"/>
  <c r="X8" i="3"/>
  <c r="X7" i="7"/>
  <c r="X7" i="3"/>
  <c r="X9" i="3"/>
  <c r="X6" i="3"/>
  <c r="X8" i="4"/>
  <c r="X5" i="5"/>
  <c r="X7" i="6"/>
  <c r="X4" i="6"/>
  <c r="X8" i="8"/>
  <c r="X6" i="8"/>
  <c r="X6" i="9"/>
  <c r="X5" i="10"/>
  <c r="X6" i="10"/>
  <c r="X8" i="10"/>
  <c r="X9" i="10"/>
  <c r="X4" i="10"/>
</calcChain>
</file>

<file path=xl/sharedStrings.xml><?xml version="1.0" encoding="utf-8"?>
<sst xmlns="http://schemas.openxmlformats.org/spreadsheetml/2006/main" count="293" uniqueCount="117">
  <si>
    <t>Ein Dorf spielt Boule</t>
  </si>
  <si>
    <t>Gruppe A</t>
  </si>
  <si>
    <t>:</t>
  </si>
  <si>
    <t>Spiele</t>
  </si>
  <si>
    <t>Pkt.</t>
  </si>
  <si>
    <t>Platz</t>
  </si>
  <si>
    <t>Qualifiziert</t>
  </si>
  <si>
    <t>1.</t>
  </si>
  <si>
    <t>2.</t>
  </si>
  <si>
    <t>Gruppe D</t>
  </si>
  <si>
    <t>Gruppe C</t>
  </si>
  <si>
    <t>Gruppe B</t>
  </si>
  <si>
    <t>Nummer</t>
  </si>
  <si>
    <t>Name</t>
  </si>
  <si>
    <t>Gruppe</t>
  </si>
  <si>
    <t>Gruppe E</t>
  </si>
  <si>
    <t>Gruppe F</t>
  </si>
  <si>
    <t>Gruppe G</t>
  </si>
  <si>
    <t>Gruppe H</t>
  </si>
  <si>
    <t>A1</t>
  </si>
  <si>
    <t>H2</t>
  </si>
  <si>
    <t>B2</t>
  </si>
  <si>
    <t>G1</t>
  </si>
  <si>
    <t>C1</t>
  </si>
  <si>
    <t>F2</t>
  </si>
  <si>
    <t>D2</t>
  </si>
  <si>
    <t>E1</t>
  </si>
  <si>
    <t>H1</t>
  </si>
  <si>
    <t>A2</t>
  </si>
  <si>
    <t>G2</t>
  </si>
  <si>
    <t>B1</t>
  </si>
  <si>
    <t>F1</t>
  </si>
  <si>
    <t>C2</t>
  </si>
  <si>
    <t>E2</t>
  </si>
  <si>
    <t>D1</t>
  </si>
  <si>
    <t>Sp 1</t>
  </si>
  <si>
    <t>Sp 9</t>
  </si>
  <si>
    <t>Sp 2</t>
  </si>
  <si>
    <t>Sp 13</t>
  </si>
  <si>
    <t>Sp 3</t>
  </si>
  <si>
    <t>Sp 10</t>
  </si>
  <si>
    <t>Sp 4</t>
  </si>
  <si>
    <t>Sp 16</t>
  </si>
  <si>
    <t>Sp 5</t>
  </si>
  <si>
    <t>Sp 11</t>
  </si>
  <si>
    <t>Sp 6</t>
  </si>
  <si>
    <t>Sp 14</t>
  </si>
  <si>
    <t>Sp 7</t>
  </si>
  <si>
    <t>Finale</t>
  </si>
  <si>
    <t>Sp 12</t>
  </si>
  <si>
    <t>Sp 8</t>
  </si>
  <si>
    <t>Halbfinale</t>
  </si>
  <si>
    <t>Viertelfinale</t>
  </si>
  <si>
    <t>Achtelfinale</t>
  </si>
  <si>
    <t>A</t>
  </si>
  <si>
    <t>B</t>
  </si>
  <si>
    <t>C</t>
  </si>
  <si>
    <t>D</t>
  </si>
  <si>
    <t>E</t>
  </si>
  <si>
    <t>F</t>
  </si>
  <si>
    <t>G</t>
  </si>
  <si>
    <t>H</t>
  </si>
  <si>
    <t>Booheschmeißer</t>
  </si>
  <si>
    <t>Die Sisters</t>
  </si>
  <si>
    <t>Die Unglaublichen 1</t>
  </si>
  <si>
    <t>Die Unglaublichen 2</t>
  </si>
  <si>
    <t>No Name</t>
  </si>
  <si>
    <t>Schlumpschützen</t>
  </si>
  <si>
    <t>Schützenliesels</t>
  </si>
  <si>
    <t>Schwarzbrenner 1</t>
  </si>
  <si>
    <t>Schwarzbrenner 2</t>
  </si>
  <si>
    <t>Waldfete 1</t>
  </si>
  <si>
    <t>Waldfete 2</t>
  </si>
  <si>
    <t>Diekmeier 05</t>
  </si>
  <si>
    <t>Die roten Socken</t>
  </si>
  <si>
    <t>Die Majans</t>
  </si>
  <si>
    <t>Hansi UrPils 2</t>
  </si>
  <si>
    <t>Hansi UrPils 1</t>
  </si>
  <si>
    <t>Hansi UrPils 3</t>
  </si>
  <si>
    <t>Loths Kugelblitz</t>
  </si>
  <si>
    <t>Geile Jungs</t>
  </si>
  <si>
    <t>Hangover 69</t>
  </si>
  <si>
    <t>Unser Dorf spielt Boule 2026</t>
  </si>
  <si>
    <t>Blindhunde 1</t>
  </si>
  <si>
    <t>Die Bouletten</t>
  </si>
  <si>
    <t>65 / 68 / 69</t>
  </si>
  <si>
    <t>Die Oldies</t>
  </si>
  <si>
    <t>Genial daneben</t>
  </si>
  <si>
    <t>Die Brillies</t>
  </si>
  <si>
    <t>Die Rommes</t>
  </si>
  <si>
    <t>Die Kirschies</t>
  </si>
  <si>
    <t>Calm Hand Triple</t>
  </si>
  <si>
    <t>De Johrgang</t>
  </si>
  <si>
    <t>Die Laubs</t>
  </si>
  <si>
    <t>Calm Hands</t>
  </si>
  <si>
    <t>Budechefs</t>
  </si>
  <si>
    <t>Dutts</t>
  </si>
  <si>
    <t>Die Jambaries</t>
  </si>
  <si>
    <t>xxx</t>
  </si>
  <si>
    <t>BC UBahn 3</t>
  </si>
  <si>
    <t>Johrgang 73/74</t>
  </si>
  <si>
    <t>Die Lauerer</t>
  </si>
  <si>
    <t>Turbo Team</t>
  </si>
  <si>
    <t>Jahrgang 55/56</t>
  </si>
  <si>
    <t>Backstreet Boules</t>
  </si>
  <si>
    <t>Linkstootsche</t>
  </si>
  <si>
    <t>Die Brillies U21</t>
  </si>
  <si>
    <t>Die Erlkönige</t>
  </si>
  <si>
    <t>BC UBahn 1</t>
  </si>
  <si>
    <t>BC UBahn 2</t>
  </si>
  <si>
    <t>Joorgang 89/90</t>
  </si>
  <si>
    <t xml:space="preserve">1. Platz: </t>
  </si>
  <si>
    <t xml:space="preserve">2. Platz: </t>
  </si>
  <si>
    <t xml:space="preserve">3. Platz: </t>
  </si>
  <si>
    <t xml:space="preserve">4. Platz: </t>
  </si>
  <si>
    <t>Endstand 2026</t>
  </si>
  <si>
    <t>Sieger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</si>
</sst>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8"/>
      <name val="Times New Roman"/>
      <family val="1"/>
    </font>
    <font>
      <sz val="7"/>
      <name val="Times New Roman"/>
      <family val="1"/>
    </font>
    <font>
      <sz val="9"/>
      <name val="Arial"/>
      <family val="2"/>
    </font>
    <font>
      <b/>
      <i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7" xfId="0" applyFill="1" applyBorder="1"/>
    <xf numFmtId="0" fontId="0" fillId="0" borderId="12" xfId="0" applyBorder="1"/>
    <xf numFmtId="0" fontId="0" fillId="0" borderId="13" xfId="0" applyBorder="1"/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0" xfId="0" applyFont="1"/>
    <xf numFmtId="0" fontId="4" fillId="0" borderId="17" xfId="0" applyFont="1" applyBorder="1"/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 applyAlignment="1">
      <alignment horizontal="center"/>
    </xf>
    <xf numFmtId="0" fontId="4" fillId="0" borderId="23" xfId="0" applyFont="1" applyBorder="1"/>
    <xf numFmtId="0" fontId="4" fillId="0" borderId="24" xfId="0" applyFont="1" applyBorder="1" applyAlignment="1">
      <alignment horizontal="center"/>
    </xf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29" xfId="0" applyFont="1" applyBorder="1"/>
    <xf numFmtId="0" fontId="4" fillId="0" borderId="30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0" fillId="0" borderId="31" xfId="0" applyBorder="1"/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0" fillId="0" borderId="32" xfId="0" applyBorder="1"/>
    <xf numFmtId="0" fontId="4" fillId="0" borderId="37" xfId="0" applyFont="1" applyBorder="1" applyAlignment="1">
      <alignment horizontal="center"/>
    </xf>
    <xf numFmtId="0" fontId="4" fillId="0" borderId="38" xfId="0" applyFont="1" applyBorder="1"/>
    <xf numFmtId="0" fontId="4" fillId="0" borderId="20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25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39" xfId="0" applyFont="1" applyBorder="1" applyProtection="1">
      <protection locked="0"/>
    </xf>
    <xf numFmtId="0" fontId="4" fillId="0" borderId="17" xfId="0" applyFont="1" applyBorder="1" applyProtection="1">
      <protection locked="0"/>
    </xf>
    <xf numFmtId="0" fontId="4" fillId="0" borderId="27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22" xfId="0" applyBorder="1"/>
    <xf numFmtId="0" fontId="4" fillId="0" borderId="40" xfId="0" applyFont="1" applyBorder="1" applyAlignment="1">
      <alignment horizontal="center"/>
    </xf>
    <xf numFmtId="0" fontId="3" fillId="0" borderId="42" xfId="0" applyFont="1" applyBorder="1"/>
    <xf numFmtId="0" fontId="0" fillId="0" borderId="42" xfId="0" applyBorder="1"/>
    <xf numFmtId="0" fontId="7" fillId="0" borderId="0" xfId="0" applyFont="1" applyAlignment="1">
      <alignment horizontal="center"/>
    </xf>
    <xf numFmtId="0" fontId="3" fillId="0" borderId="42" xfId="1" applyNumberFormat="1" applyFont="1" applyBorder="1"/>
    <xf numFmtId="0" fontId="8" fillId="0" borderId="0" xfId="0" applyFont="1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7" fillId="0" borderId="1" xfId="0" applyFont="1" applyBorder="1"/>
    <xf numFmtId="0" fontId="9" fillId="0" borderId="21" xfId="0" applyFont="1" applyBorder="1"/>
    <xf numFmtId="0" fontId="8" fillId="0" borderId="21" xfId="0" applyFont="1" applyBorder="1"/>
    <xf numFmtId="0" fontId="10" fillId="0" borderId="21" xfId="0" applyFont="1" applyBorder="1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19" xfId="0" applyFont="1" applyBorder="1"/>
    <xf numFmtId="0" fontId="0" fillId="0" borderId="20" xfId="0" applyBorder="1"/>
    <xf numFmtId="0" fontId="0" fillId="0" borderId="39" xfId="0" applyBorder="1"/>
    <xf numFmtId="0" fontId="0" fillId="0" borderId="17" xfId="0" applyBorder="1"/>
    <xf numFmtId="0" fontId="11" fillId="3" borderId="35" xfId="0" applyFont="1" applyFill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11" fillId="0" borderId="43" xfId="0" applyFont="1" applyBorder="1"/>
    <xf numFmtId="0" fontId="11" fillId="3" borderId="35" xfId="0" applyFont="1" applyFill="1" applyBorder="1" applyAlignment="1">
      <alignment horizontal="left" vertical="center" wrapText="1"/>
    </xf>
    <xf numFmtId="0" fontId="11" fillId="3" borderId="3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3" borderId="35" xfId="0" applyFont="1" applyFill="1" applyBorder="1"/>
    <xf numFmtId="0" fontId="11" fillId="0" borderId="35" xfId="0" applyFont="1" applyBorder="1"/>
    <xf numFmtId="0" fontId="11" fillId="0" borderId="37" xfId="0" applyFont="1" applyBorder="1"/>
    <xf numFmtId="0" fontId="11" fillId="0" borderId="36" xfId="0" applyFont="1" applyBorder="1"/>
    <xf numFmtId="0" fontId="11" fillId="3" borderId="35" xfId="0" applyFont="1" applyFill="1" applyBorder="1" applyAlignment="1">
      <alignment wrapText="1"/>
    </xf>
    <xf numFmtId="0" fontId="11" fillId="3" borderId="13" xfId="0" applyFont="1" applyFill="1" applyBorder="1" applyAlignment="1">
      <alignment horizontal="left" vertical="center"/>
    </xf>
    <xf numFmtId="0" fontId="11" fillId="3" borderId="29" xfId="0" applyFont="1" applyFill="1" applyBorder="1" applyAlignment="1">
      <alignment horizontal="left" vertical="center"/>
    </xf>
    <xf numFmtId="0" fontId="1" fillId="0" borderId="0" xfId="0" applyFont="1"/>
    <xf numFmtId="0" fontId="1" fillId="0" borderId="32" xfId="0" applyFont="1" applyBorder="1"/>
    <xf numFmtId="0" fontId="12" fillId="3" borderId="13" xfId="0" applyFont="1" applyFill="1" applyBorder="1" applyAlignment="1">
      <alignment horizontal="left" vertical="center"/>
    </xf>
    <xf numFmtId="0" fontId="12" fillId="3" borderId="36" xfId="0" applyFont="1" applyFill="1" applyBorder="1" applyAlignment="1">
      <alignment horizontal="left" vertical="center"/>
    </xf>
    <xf numFmtId="0" fontId="12" fillId="3" borderId="47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/>
    </xf>
    <xf numFmtId="0" fontId="12" fillId="3" borderId="47" xfId="0" applyFont="1" applyFill="1" applyBorder="1" applyAlignment="1">
      <alignment horizontal="left" vertical="center"/>
    </xf>
    <xf numFmtId="0" fontId="11" fillId="3" borderId="36" xfId="0" applyFont="1" applyFill="1" applyBorder="1" applyAlignment="1">
      <alignment horizontal="left" vertical="center"/>
    </xf>
    <xf numFmtId="0" fontId="11" fillId="3" borderId="40" xfId="0" applyFont="1" applyFill="1" applyBorder="1" applyAlignment="1">
      <alignment horizontal="left" vertical="center"/>
    </xf>
    <xf numFmtId="0" fontId="11" fillId="0" borderId="34" xfId="0" applyFont="1" applyBorder="1"/>
    <xf numFmtId="0" fontId="11" fillId="3" borderId="47" xfId="0" applyFont="1" applyFill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4" fillId="4" borderId="1" xfId="0" applyFont="1" applyFill="1" applyBorder="1" applyAlignment="1">
      <alignment horizontal="center"/>
    </xf>
    <xf numFmtId="0" fontId="13" fillId="3" borderId="9" xfId="0" applyFont="1" applyFill="1" applyBorder="1"/>
    <xf numFmtId="0" fontId="13" fillId="3" borderId="35" xfId="0" applyFont="1" applyFill="1" applyBorder="1"/>
    <xf numFmtId="0" fontId="13" fillId="3" borderId="40" xfId="0" applyFont="1" applyFill="1" applyBorder="1"/>
    <xf numFmtId="0" fontId="13" fillId="3" borderId="48" xfId="0" applyFont="1" applyFill="1" applyBorder="1"/>
    <xf numFmtId="0" fontId="13" fillId="3" borderId="41" xfId="0" applyFont="1" applyFill="1" applyBorder="1"/>
    <xf numFmtId="0" fontId="13" fillId="3" borderId="36" xfId="0" applyFont="1" applyFill="1" applyBorder="1"/>
    <xf numFmtId="0" fontId="13" fillId="3" borderId="9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23" xfId="0" applyFont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19050</xdr:colOff>
      <xdr:row>19</xdr:row>
      <xdr:rowOff>9526</xdr:rowOff>
    </xdr:from>
    <xdr:ext cx="787909" cy="976268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FBD642B6-CF5F-40FB-9232-AB2ACEF2810A}"/>
            </a:ext>
          </a:extLst>
        </xdr:cNvPr>
        <xdr:cNvSpPr/>
      </xdr:nvSpPr>
      <xdr:spPr>
        <a:xfrm>
          <a:off x="7781925" y="3190876"/>
          <a:ext cx="787909" cy="9762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de-DE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9526</xdr:colOff>
      <xdr:row>20</xdr:row>
      <xdr:rowOff>19051</xdr:rowOff>
    </xdr:from>
    <xdr:ext cx="786486" cy="966505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1843AA52-CA89-4897-94C1-8A2180E4847B}"/>
            </a:ext>
          </a:extLst>
        </xdr:cNvPr>
        <xdr:cNvSpPr/>
      </xdr:nvSpPr>
      <xdr:spPr>
        <a:xfrm>
          <a:off x="7772401" y="3362326"/>
          <a:ext cx="786486" cy="9762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de-DE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B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9525</xdr:colOff>
      <xdr:row>20</xdr:row>
      <xdr:rowOff>0</xdr:rowOff>
    </xdr:from>
    <xdr:ext cx="799463" cy="985793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7BC78666-8E2D-4B9E-B930-19FDDD72C4B0}"/>
            </a:ext>
          </a:extLst>
        </xdr:cNvPr>
        <xdr:cNvSpPr/>
      </xdr:nvSpPr>
      <xdr:spPr>
        <a:xfrm>
          <a:off x="7772400" y="3343275"/>
          <a:ext cx="799463" cy="9857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de-DE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C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289560</xdr:colOff>
      <xdr:row>19</xdr:row>
      <xdr:rowOff>160020</xdr:rowOff>
    </xdr:from>
    <xdr:ext cx="801135" cy="985793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67FB4DA7-75A9-4796-9687-975D083D0C84}"/>
            </a:ext>
          </a:extLst>
        </xdr:cNvPr>
        <xdr:cNvSpPr/>
      </xdr:nvSpPr>
      <xdr:spPr>
        <a:xfrm>
          <a:off x="7642860" y="3429000"/>
          <a:ext cx="801135" cy="9857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de-DE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D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0</xdr:colOff>
      <xdr:row>19</xdr:row>
      <xdr:rowOff>9525</xdr:rowOff>
    </xdr:from>
    <xdr:ext cx="799387" cy="976268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930E57CF-8EB6-41FE-A9E7-E0C18D718C89}"/>
            </a:ext>
          </a:extLst>
        </xdr:cNvPr>
        <xdr:cNvSpPr/>
      </xdr:nvSpPr>
      <xdr:spPr>
        <a:xfrm>
          <a:off x="7762875" y="3190875"/>
          <a:ext cx="799387" cy="9762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de-DE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E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9525</xdr:colOff>
      <xdr:row>20</xdr:row>
      <xdr:rowOff>1</xdr:rowOff>
    </xdr:from>
    <xdr:ext cx="779892" cy="983720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D48E9295-93EF-41DD-BA9C-8600F47E364D}"/>
            </a:ext>
          </a:extLst>
        </xdr:cNvPr>
        <xdr:cNvSpPr/>
      </xdr:nvSpPr>
      <xdr:spPr>
        <a:xfrm>
          <a:off x="7772400" y="3343276"/>
          <a:ext cx="779892" cy="9762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de-DE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F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9526</xdr:colOff>
      <xdr:row>19</xdr:row>
      <xdr:rowOff>28576</xdr:rowOff>
    </xdr:from>
    <xdr:ext cx="793982" cy="1117065"/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20D0DC3E-95E8-4765-9833-9CCF449CE248}"/>
            </a:ext>
          </a:extLst>
        </xdr:cNvPr>
        <xdr:cNvSpPr/>
      </xdr:nvSpPr>
      <xdr:spPr>
        <a:xfrm>
          <a:off x="7772401" y="3209926"/>
          <a:ext cx="793982" cy="110961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de-DE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G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9526</xdr:colOff>
      <xdr:row>20</xdr:row>
      <xdr:rowOff>0</xdr:rowOff>
    </xdr:from>
    <xdr:ext cx="787008" cy="956978"/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3D3BB89A-33F2-449B-8984-3399DB7269D6}"/>
            </a:ext>
          </a:extLst>
        </xdr:cNvPr>
        <xdr:cNvSpPr/>
      </xdr:nvSpPr>
      <xdr:spPr>
        <a:xfrm>
          <a:off x="7772401" y="3343275"/>
          <a:ext cx="787008" cy="96674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de-DE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topLeftCell="A5" zoomScale="160" zoomScaleNormal="160" workbookViewId="0">
      <selection activeCell="B21" sqref="B21"/>
    </sheetView>
  </sheetViews>
  <sheetFormatPr baseColWidth="10" defaultRowHeight="13.2" x14ac:dyDescent="0.25"/>
  <cols>
    <col min="2" max="2" width="33" customWidth="1"/>
    <col min="3" max="3" width="9.5546875" customWidth="1"/>
    <col min="4" max="4" width="33.5546875" customWidth="1"/>
  </cols>
  <sheetData>
    <row r="1" spans="1:4" ht="18.600000000000001" customHeight="1" x14ac:dyDescent="0.3">
      <c r="A1" s="83" t="s">
        <v>82</v>
      </c>
      <c r="B1" s="84"/>
      <c r="C1" s="84"/>
      <c r="D1" s="85"/>
    </row>
    <row r="2" spans="1:4" ht="13.8" thickBot="1" x14ac:dyDescent="0.3">
      <c r="A2" s="65"/>
      <c r="D2" s="86"/>
    </row>
    <row r="3" spans="1:4" ht="16.2" thickBot="1" x14ac:dyDescent="0.35">
      <c r="A3" s="47" t="s">
        <v>12</v>
      </c>
      <c r="B3" s="47" t="s">
        <v>13</v>
      </c>
      <c r="C3" s="47" t="s">
        <v>14</v>
      </c>
      <c r="D3" s="48"/>
    </row>
    <row r="4" spans="1:4" x14ac:dyDescent="0.25">
      <c r="A4" s="49">
        <v>1</v>
      </c>
      <c r="B4" s="118" t="s">
        <v>72</v>
      </c>
      <c r="C4" s="49" t="s">
        <v>54</v>
      </c>
      <c r="D4" s="89"/>
    </row>
    <row r="5" spans="1:4" x14ac:dyDescent="0.25">
      <c r="A5" s="50">
        <v>2</v>
      </c>
      <c r="B5" s="118" t="s">
        <v>88</v>
      </c>
      <c r="C5" s="49"/>
      <c r="D5" s="94"/>
    </row>
    <row r="6" spans="1:4" x14ac:dyDescent="0.25">
      <c r="A6" s="50">
        <v>3</v>
      </c>
      <c r="B6" s="119" t="s">
        <v>91</v>
      </c>
      <c r="C6" s="49"/>
      <c r="D6" s="103"/>
    </row>
    <row r="7" spans="1:4" x14ac:dyDescent="0.25">
      <c r="A7" s="50">
        <v>4</v>
      </c>
      <c r="B7" s="119" t="s">
        <v>67</v>
      </c>
      <c r="C7" s="49"/>
      <c r="D7" s="95"/>
    </row>
    <row r="8" spans="1:4" x14ac:dyDescent="0.25">
      <c r="A8" s="53">
        <v>5</v>
      </c>
      <c r="B8" s="119" t="s">
        <v>101</v>
      </c>
      <c r="C8" s="49"/>
      <c r="D8" s="95"/>
    </row>
    <row r="9" spans="1:4" ht="13.8" thickBot="1" x14ac:dyDescent="0.3">
      <c r="A9" s="51">
        <v>6</v>
      </c>
      <c r="B9" s="120" t="s">
        <v>69</v>
      </c>
      <c r="C9" s="51"/>
      <c r="D9" s="104"/>
    </row>
    <row r="10" spans="1:4" x14ac:dyDescent="0.25">
      <c r="A10" s="49">
        <v>1</v>
      </c>
      <c r="B10" s="118" t="s">
        <v>62</v>
      </c>
      <c r="C10" s="49" t="s">
        <v>55</v>
      </c>
      <c r="D10" s="105"/>
    </row>
    <row r="11" spans="1:4" x14ac:dyDescent="0.25">
      <c r="A11" s="50">
        <v>2</v>
      </c>
      <c r="B11" s="118" t="s">
        <v>71</v>
      </c>
      <c r="C11" s="49"/>
      <c r="D11" s="95"/>
    </row>
    <row r="12" spans="1:4" x14ac:dyDescent="0.25">
      <c r="A12" s="50">
        <v>3</v>
      </c>
      <c r="B12" s="119" t="s">
        <v>92</v>
      </c>
      <c r="C12" s="49"/>
      <c r="D12" s="95"/>
    </row>
    <row r="13" spans="1:4" x14ac:dyDescent="0.25">
      <c r="A13" s="50">
        <v>4</v>
      </c>
      <c r="B13" s="119" t="s">
        <v>97</v>
      </c>
      <c r="C13" s="49"/>
      <c r="D13" s="103"/>
    </row>
    <row r="14" spans="1:4" x14ac:dyDescent="0.25">
      <c r="A14" s="53">
        <v>5</v>
      </c>
      <c r="B14" s="118" t="s">
        <v>102</v>
      </c>
      <c r="C14" s="49"/>
      <c r="D14" s="99"/>
    </row>
    <row r="15" spans="1:4" ht="13.8" thickBot="1" x14ac:dyDescent="0.3">
      <c r="A15" s="51">
        <v>6</v>
      </c>
      <c r="B15" s="120" t="s">
        <v>105</v>
      </c>
      <c r="C15" s="51"/>
      <c r="D15" s="97"/>
    </row>
    <row r="16" spans="1:4" x14ac:dyDescent="0.25">
      <c r="A16" s="49">
        <v>1</v>
      </c>
      <c r="B16" s="118" t="s">
        <v>83</v>
      </c>
      <c r="C16" s="49" t="s">
        <v>56</v>
      </c>
      <c r="D16" s="99"/>
    </row>
    <row r="17" spans="1:8" x14ac:dyDescent="0.25">
      <c r="A17" s="50">
        <v>2</v>
      </c>
      <c r="B17" s="118" t="s">
        <v>89</v>
      </c>
      <c r="C17" s="49"/>
      <c r="D17" s="103"/>
    </row>
    <row r="18" spans="1:8" x14ac:dyDescent="0.25">
      <c r="A18" s="50">
        <v>3</v>
      </c>
      <c r="B18" s="119" t="s">
        <v>110</v>
      </c>
      <c r="C18" s="49"/>
      <c r="D18" s="106"/>
    </row>
    <row r="19" spans="1:8" x14ac:dyDescent="0.25">
      <c r="A19" s="50">
        <v>4</v>
      </c>
      <c r="B19" s="119" t="s">
        <v>98</v>
      </c>
      <c r="C19" s="49"/>
      <c r="D19" s="99"/>
    </row>
    <row r="20" spans="1:8" x14ac:dyDescent="0.25">
      <c r="A20" s="53">
        <v>5</v>
      </c>
      <c r="B20" s="118" t="s">
        <v>103</v>
      </c>
      <c r="C20" s="49"/>
      <c r="D20" s="96"/>
      <c r="H20" s="101"/>
    </row>
    <row r="21" spans="1:8" ht="13.8" thickBot="1" x14ac:dyDescent="0.3">
      <c r="A21" s="51">
        <v>6</v>
      </c>
      <c r="B21" s="120" t="s">
        <v>63</v>
      </c>
      <c r="C21" s="51"/>
      <c r="D21" s="97"/>
    </row>
    <row r="22" spans="1:8" x14ac:dyDescent="0.25">
      <c r="A22" s="49">
        <v>1</v>
      </c>
      <c r="B22" s="118" t="s">
        <v>84</v>
      </c>
      <c r="C22" s="49" t="s">
        <v>57</v>
      </c>
      <c r="D22" s="99"/>
    </row>
    <row r="23" spans="1:8" x14ac:dyDescent="0.25">
      <c r="A23" s="50">
        <v>2</v>
      </c>
      <c r="B23" s="121" t="s">
        <v>78</v>
      </c>
      <c r="C23" s="49"/>
      <c r="D23" s="103"/>
    </row>
    <row r="24" spans="1:8" x14ac:dyDescent="0.25">
      <c r="A24" s="49">
        <v>3</v>
      </c>
      <c r="B24" s="118" t="s">
        <v>94</v>
      </c>
      <c r="C24" s="49"/>
      <c r="D24" s="103"/>
    </row>
    <row r="25" spans="1:8" x14ac:dyDescent="0.25">
      <c r="A25" s="50">
        <v>4</v>
      </c>
      <c r="B25" s="119" t="s">
        <v>79</v>
      </c>
      <c r="C25" s="49"/>
      <c r="D25" s="103"/>
    </row>
    <row r="26" spans="1:8" x14ac:dyDescent="0.25">
      <c r="A26" s="53">
        <v>5</v>
      </c>
      <c r="B26" s="122" t="s">
        <v>68</v>
      </c>
      <c r="C26" s="49"/>
      <c r="D26" s="96"/>
    </row>
    <row r="27" spans="1:8" ht="13.8" thickBot="1" x14ac:dyDescent="0.3">
      <c r="A27" s="51">
        <v>6</v>
      </c>
      <c r="B27" s="123" t="s">
        <v>106</v>
      </c>
      <c r="C27" s="51"/>
      <c r="D27" s="107"/>
    </row>
    <row r="28" spans="1:8" x14ac:dyDescent="0.25">
      <c r="A28" s="49">
        <v>1</v>
      </c>
      <c r="B28" s="124" t="s">
        <v>85</v>
      </c>
      <c r="C28" s="49" t="s">
        <v>58</v>
      </c>
      <c r="D28" s="108"/>
    </row>
    <row r="29" spans="1:8" x14ac:dyDescent="0.25">
      <c r="A29" s="50">
        <v>2</v>
      </c>
      <c r="B29" s="118" t="s">
        <v>87</v>
      </c>
      <c r="C29" s="49"/>
      <c r="D29" s="98"/>
    </row>
    <row r="30" spans="1:8" x14ac:dyDescent="0.25">
      <c r="A30" s="50">
        <v>3</v>
      </c>
      <c r="B30" s="119" t="s">
        <v>70</v>
      </c>
      <c r="C30" s="49"/>
      <c r="D30" s="88"/>
    </row>
    <row r="31" spans="1:8" x14ac:dyDescent="0.25">
      <c r="A31" s="50">
        <v>4</v>
      </c>
      <c r="B31" s="119" t="s">
        <v>99</v>
      </c>
      <c r="C31" s="49"/>
      <c r="D31" s="99"/>
    </row>
    <row r="32" spans="1:8" x14ac:dyDescent="0.25">
      <c r="A32" s="53">
        <v>5</v>
      </c>
      <c r="B32" s="119" t="s">
        <v>75</v>
      </c>
      <c r="C32" s="49"/>
      <c r="D32" s="99"/>
    </row>
    <row r="33" spans="1:4" ht="13.8" thickBot="1" x14ac:dyDescent="0.3">
      <c r="A33" s="51">
        <v>6</v>
      </c>
      <c r="B33" s="120" t="s">
        <v>107</v>
      </c>
      <c r="C33" s="51"/>
      <c r="D33" s="109"/>
    </row>
    <row r="34" spans="1:4" x14ac:dyDescent="0.25">
      <c r="A34" s="49">
        <v>1</v>
      </c>
      <c r="B34" s="118" t="s">
        <v>73</v>
      </c>
      <c r="C34" s="49" t="s">
        <v>59</v>
      </c>
      <c r="D34" s="108"/>
    </row>
    <row r="35" spans="1:4" x14ac:dyDescent="0.25">
      <c r="A35" s="50">
        <v>2</v>
      </c>
      <c r="B35" s="119" t="s">
        <v>90</v>
      </c>
      <c r="C35" s="49"/>
      <c r="D35" s="103"/>
    </row>
    <row r="36" spans="1:4" x14ac:dyDescent="0.25">
      <c r="A36" s="50">
        <v>3</v>
      </c>
      <c r="B36" s="119" t="s">
        <v>81</v>
      </c>
      <c r="C36" s="49"/>
      <c r="D36" s="99"/>
    </row>
    <row r="37" spans="1:4" x14ac:dyDescent="0.25">
      <c r="A37" s="50">
        <v>4</v>
      </c>
      <c r="B37" s="119" t="s">
        <v>76</v>
      </c>
      <c r="C37" s="49"/>
      <c r="D37" s="87"/>
    </row>
    <row r="38" spans="1:4" x14ac:dyDescent="0.25">
      <c r="A38" s="53">
        <v>5</v>
      </c>
      <c r="B38" s="119" t="s">
        <v>74</v>
      </c>
      <c r="C38" s="49"/>
      <c r="D38" s="87"/>
    </row>
    <row r="39" spans="1:4" ht="13.8" thickBot="1" x14ac:dyDescent="0.3">
      <c r="A39" s="51">
        <v>6</v>
      </c>
      <c r="B39" s="120" t="s">
        <v>65</v>
      </c>
      <c r="C39" s="51"/>
      <c r="D39" s="110"/>
    </row>
    <row r="40" spans="1:4" x14ac:dyDescent="0.25">
      <c r="A40" s="49">
        <v>1</v>
      </c>
      <c r="B40" s="118" t="s">
        <v>86</v>
      </c>
      <c r="C40" s="49" t="s">
        <v>60</v>
      </c>
      <c r="D40" s="111"/>
    </row>
    <row r="41" spans="1:4" x14ac:dyDescent="0.25">
      <c r="A41" s="50">
        <v>2</v>
      </c>
      <c r="B41" s="118" t="s">
        <v>80</v>
      </c>
      <c r="C41" s="49"/>
      <c r="D41" s="112"/>
    </row>
    <row r="42" spans="1:4" x14ac:dyDescent="0.25">
      <c r="A42" s="50">
        <v>3</v>
      </c>
      <c r="B42" s="118" t="s">
        <v>95</v>
      </c>
      <c r="C42" s="49"/>
      <c r="D42" s="87"/>
    </row>
    <row r="43" spans="1:4" x14ac:dyDescent="0.25">
      <c r="A43" s="50">
        <v>4</v>
      </c>
      <c r="B43" s="119" t="s">
        <v>100</v>
      </c>
      <c r="C43" s="49"/>
      <c r="D43" s="90"/>
    </row>
    <row r="44" spans="1:4" x14ac:dyDescent="0.25">
      <c r="A44" s="50">
        <v>5</v>
      </c>
      <c r="B44" s="119" t="s">
        <v>109</v>
      </c>
      <c r="C44" s="49"/>
      <c r="D44" s="95"/>
    </row>
    <row r="45" spans="1:4" ht="13.8" thickBot="1" x14ac:dyDescent="0.3">
      <c r="A45" s="51">
        <v>6</v>
      </c>
      <c r="B45" s="123" t="s">
        <v>66</v>
      </c>
      <c r="C45" s="51"/>
      <c r="D45" s="91"/>
    </row>
    <row r="46" spans="1:4" x14ac:dyDescent="0.25">
      <c r="A46" s="49">
        <v>1</v>
      </c>
      <c r="B46" s="118" t="s">
        <v>93</v>
      </c>
      <c r="C46" s="49" t="s">
        <v>61</v>
      </c>
      <c r="D46" s="103"/>
    </row>
    <row r="47" spans="1:4" x14ac:dyDescent="0.25">
      <c r="A47" s="50">
        <v>2</v>
      </c>
      <c r="B47" s="118" t="s">
        <v>64</v>
      </c>
      <c r="C47" s="49"/>
      <c r="D47" s="87"/>
    </row>
    <row r="48" spans="1:4" x14ac:dyDescent="0.25">
      <c r="A48" s="50">
        <v>3</v>
      </c>
      <c r="B48" s="118" t="s">
        <v>96</v>
      </c>
      <c r="C48" s="49"/>
      <c r="D48" s="95"/>
    </row>
    <row r="49" spans="1:4" x14ac:dyDescent="0.25">
      <c r="A49" s="50">
        <v>4</v>
      </c>
      <c r="B49" s="119" t="s">
        <v>77</v>
      </c>
      <c r="C49" s="49"/>
      <c r="D49" s="95"/>
    </row>
    <row r="50" spans="1:4" x14ac:dyDescent="0.25">
      <c r="A50" s="50">
        <v>5</v>
      </c>
      <c r="B50" s="119" t="s">
        <v>104</v>
      </c>
      <c r="C50" s="49"/>
      <c r="D50" s="94"/>
    </row>
    <row r="51" spans="1:4" ht="13.8" thickBot="1" x14ac:dyDescent="0.3">
      <c r="A51" s="51">
        <v>6</v>
      </c>
      <c r="B51" s="123" t="s">
        <v>108</v>
      </c>
      <c r="C51" s="66"/>
      <c r="D51" s="100"/>
    </row>
  </sheetData>
  <customSheetViews>
    <customSheetView guid="{F57A3A36-FA87-4C1F-836E-714E1F609ECD}" showRuler="0" topLeftCell="A13">
      <selection activeCell="B4" sqref="B4"/>
      <pageMargins left="0.78740157499999996" right="0.78740157499999996" top="0.984251969" bottom="0.984251969" header="0.4921259845" footer="0.4921259845"/>
      <headerFooter alignWithMargins="0"/>
    </customSheetView>
  </customSheetViews>
  <phoneticPr fontId="3" type="noConversion"/>
  <pageMargins left="0.39370078740157483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I38"/>
  <sheetViews>
    <sheetView showGridLines="0" showRuler="0" view="pageLayout" zoomScale="70" zoomScaleNormal="100" zoomScalePageLayoutView="70" workbookViewId="0">
      <selection activeCell="C1" sqref="C1"/>
    </sheetView>
  </sheetViews>
  <sheetFormatPr baseColWidth="10" defaultColWidth="11.33203125" defaultRowHeight="13.2" x14ac:dyDescent="0.25"/>
  <cols>
    <col min="1" max="1" width="5" customWidth="1"/>
    <col min="2" max="2" width="25.5546875" customWidth="1"/>
    <col min="3" max="5" width="25.5546875" style="79" customWidth="1"/>
    <col min="6" max="6" width="31.44140625" customWidth="1"/>
  </cols>
  <sheetData>
    <row r="3" spans="1:9" x14ac:dyDescent="0.25">
      <c r="F3" s="72" t="s">
        <v>115</v>
      </c>
    </row>
    <row r="4" spans="1:9" ht="13.8" thickBot="1" x14ac:dyDescent="0.3">
      <c r="A4" s="3"/>
      <c r="F4" s="27" t="s">
        <v>111</v>
      </c>
      <c r="H4" s="27"/>
    </row>
    <row r="5" spans="1:9" ht="13.8" thickBot="1" x14ac:dyDescent="0.3">
      <c r="A5" s="52" t="s">
        <v>19</v>
      </c>
      <c r="B5" s="74"/>
      <c r="F5" s="27" t="s">
        <v>112</v>
      </c>
    </row>
    <row r="6" spans="1:9" ht="13.8" thickBot="1" x14ac:dyDescent="0.3">
      <c r="A6" s="67" t="s">
        <v>35</v>
      </c>
      <c r="B6" s="75"/>
      <c r="C6" s="113"/>
      <c r="F6" s="27" t="s">
        <v>113</v>
      </c>
      <c r="H6" s="27"/>
      <c r="I6" s="56"/>
    </row>
    <row r="7" spans="1:9" ht="13.8" thickBot="1" x14ac:dyDescent="0.3">
      <c r="A7" s="52" t="s">
        <v>20</v>
      </c>
      <c r="B7" s="73"/>
      <c r="C7" s="114"/>
      <c r="F7" s="27" t="s">
        <v>114</v>
      </c>
    </row>
    <row r="8" spans="1:9" ht="13.8" thickBot="1" x14ac:dyDescent="0.3">
      <c r="A8" s="68"/>
      <c r="B8" s="72"/>
      <c r="C8" s="134" t="s">
        <v>36</v>
      </c>
      <c r="D8" s="114"/>
      <c r="H8" s="27"/>
      <c r="I8" s="56"/>
    </row>
    <row r="9" spans="1:9" ht="13.8" thickBot="1" x14ac:dyDescent="0.3">
      <c r="A9" s="102" t="s">
        <v>30</v>
      </c>
      <c r="B9" s="74"/>
      <c r="C9" s="134"/>
      <c r="D9" s="80"/>
    </row>
    <row r="10" spans="1:9" ht="13.8" thickBot="1" x14ac:dyDescent="0.3">
      <c r="A10" s="67" t="s">
        <v>37</v>
      </c>
      <c r="B10" s="76"/>
      <c r="C10" s="115"/>
      <c r="D10" s="81"/>
      <c r="H10" s="27"/>
      <c r="I10" s="27"/>
    </row>
    <row r="11" spans="1:9" ht="13.8" thickBot="1" x14ac:dyDescent="0.3">
      <c r="A11" s="102" t="s">
        <v>29</v>
      </c>
      <c r="B11" s="73"/>
      <c r="D11" s="81"/>
    </row>
    <row r="12" spans="1:9" ht="13.8" thickBot="1" x14ac:dyDescent="0.3">
      <c r="A12" s="68"/>
      <c r="B12" s="72"/>
      <c r="D12" s="134" t="s">
        <v>38</v>
      </c>
      <c r="E12" s="114"/>
    </row>
    <row r="13" spans="1:9" ht="13.8" thickBot="1" x14ac:dyDescent="0.3">
      <c r="A13" s="52" t="s">
        <v>23</v>
      </c>
      <c r="B13" s="74"/>
      <c r="D13" s="134"/>
      <c r="E13" s="80"/>
    </row>
    <row r="14" spans="1:9" ht="13.8" thickBot="1" x14ac:dyDescent="0.3">
      <c r="A14" s="67" t="s">
        <v>39</v>
      </c>
      <c r="B14" s="76"/>
      <c r="C14" s="114"/>
      <c r="D14" s="81"/>
      <c r="E14" s="81"/>
    </row>
    <row r="15" spans="1:9" ht="13.8" thickBot="1" x14ac:dyDescent="0.3">
      <c r="A15" s="52" t="s">
        <v>24</v>
      </c>
      <c r="B15" s="73"/>
      <c r="C15" s="80"/>
      <c r="D15" s="81"/>
      <c r="E15" s="81"/>
    </row>
    <row r="16" spans="1:9" ht="13.8" thickBot="1" x14ac:dyDescent="0.3">
      <c r="A16" s="68"/>
      <c r="B16" s="72"/>
      <c r="C16" s="134" t="s">
        <v>40</v>
      </c>
      <c r="D16" s="116"/>
      <c r="E16" s="81"/>
    </row>
    <row r="17" spans="1:6" ht="13.8" thickBot="1" x14ac:dyDescent="0.3">
      <c r="A17" s="102" t="s">
        <v>34</v>
      </c>
      <c r="B17" s="74"/>
      <c r="C17" s="134"/>
      <c r="E17" s="81"/>
    </row>
    <row r="18" spans="1:6" ht="13.8" thickBot="1" x14ac:dyDescent="0.3">
      <c r="A18" s="67" t="s">
        <v>41</v>
      </c>
      <c r="B18" s="76"/>
      <c r="C18" s="116"/>
      <c r="E18" s="81"/>
    </row>
    <row r="19" spans="1:6" ht="13.8" thickBot="1" x14ac:dyDescent="0.3">
      <c r="A19" s="102" t="s">
        <v>33</v>
      </c>
      <c r="B19" s="73"/>
      <c r="E19" s="81"/>
    </row>
    <row r="20" spans="1:6" ht="21" thickBot="1" x14ac:dyDescent="0.4">
      <c r="A20" s="68"/>
      <c r="B20" s="72"/>
      <c r="E20" s="134" t="s">
        <v>42</v>
      </c>
      <c r="F20" s="117"/>
    </row>
    <row r="21" spans="1:6" ht="13.8" thickBot="1" x14ac:dyDescent="0.3">
      <c r="A21" s="102" t="s">
        <v>26</v>
      </c>
      <c r="B21" s="25"/>
      <c r="E21" s="134"/>
      <c r="F21" s="69" t="s">
        <v>116</v>
      </c>
    </row>
    <row r="22" spans="1:6" ht="13.8" thickBot="1" x14ac:dyDescent="0.3">
      <c r="A22" s="70" t="s">
        <v>43</v>
      </c>
      <c r="B22" s="76"/>
      <c r="C22" s="114"/>
      <c r="E22" s="81"/>
    </row>
    <row r="23" spans="1:6" ht="13.8" thickBot="1" x14ac:dyDescent="0.3">
      <c r="A23" s="102" t="s">
        <v>25</v>
      </c>
      <c r="B23" s="73"/>
      <c r="C23" s="80"/>
      <c r="E23" s="81"/>
    </row>
    <row r="24" spans="1:6" ht="13.8" thickBot="1" x14ac:dyDescent="0.3">
      <c r="A24" s="68"/>
      <c r="B24" s="72"/>
      <c r="C24" s="134" t="s">
        <v>44</v>
      </c>
      <c r="D24" s="114"/>
    </row>
    <row r="25" spans="1:6" ht="13.8" thickBot="1" x14ac:dyDescent="0.3">
      <c r="A25" s="102" t="s">
        <v>31</v>
      </c>
      <c r="B25" s="74"/>
      <c r="C25" s="134"/>
      <c r="D25" s="80"/>
      <c r="E25" s="81"/>
    </row>
    <row r="26" spans="1:6" ht="13.8" thickBot="1" x14ac:dyDescent="0.3">
      <c r="A26" s="67" t="s">
        <v>45</v>
      </c>
      <c r="B26" s="76"/>
      <c r="C26" s="115"/>
      <c r="D26" s="81"/>
      <c r="E26" s="81"/>
    </row>
    <row r="27" spans="1:6" ht="13.8" thickBot="1" x14ac:dyDescent="0.3">
      <c r="A27" s="102" t="s">
        <v>32</v>
      </c>
      <c r="B27" s="73"/>
      <c r="D27" s="81"/>
      <c r="E27" s="81"/>
    </row>
    <row r="28" spans="1:6" ht="13.8" thickBot="1" x14ac:dyDescent="0.3">
      <c r="A28" s="68"/>
      <c r="B28" s="72"/>
      <c r="D28" s="134" t="s">
        <v>46</v>
      </c>
      <c r="E28" s="116"/>
    </row>
    <row r="29" spans="1:6" ht="13.8" thickBot="1" x14ac:dyDescent="0.3">
      <c r="A29" s="102" t="s">
        <v>22</v>
      </c>
      <c r="B29" s="74"/>
      <c r="D29" s="134"/>
    </row>
    <row r="30" spans="1:6" ht="13.8" thickBot="1" x14ac:dyDescent="0.3">
      <c r="A30" s="67" t="s">
        <v>47</v>
      </c>
      <c r="B30" s="76"/>
      <c r="C30" s="114"/>
      <c r="D30" s="81"/>
      <c r="E30" s="71" t="s">
        <v>48</v>
      </c>
    </row>
    <row r="31" spans="1:6" ht="13.8" thickBot="1" x14ac:dyDescent="0.3">
      <c r="A31" s="102" t="s">
        <v>21</v>
      </c>
      <c r="B31" s="73"/>
      <c r="C31" s="80"/>
      <c r="D31" s="82"/>
    </row>
    <row r="32" spans="1:6" ht="13.8" thickBot="1" x14ac:dyDescent="0.3">
      <c r="A32" s="68"/>
      <c r="B32" s="72"/>
      <c r="C32" s="134" t="s">
        <v>49</v>
      </c>
      <c r="D32" s="116"/>
    </row>
    <row r="33" spans="1:6" ht="13.8" thickBot="1" x14ac:dyDescent="0.3">
      <c r="A33" s="102" t="s">
        <v>27</v>
      </c>
      <c r="B33" s="74"/>
      <c r="C33" s="134"/>
    </row>
    <row r="34" spans="1:6" ht="13.8" thickBot="1" x14ac:dyDescent="0.3">
      <c r="A34" s="67" t="s">
        <v>50</v>
      </c>
      <c r="B34" s="77"/>
      <c r="C34" s="116"/>
      <c r="D34" s="71" t="s">
        <v>51</v>
      </c>
    </row>
    <row r="35" spans="1:6" ht="13.8" thickBot="1" x14ac:dyDescent="0.3">
      <c r="A35" s="102" t="s">
        <v>28</v>
      </c>
      <c r="B35" s="73"/>
    </row>
    <row r="36" spans="1:6" x14ac:dyDescent="0.25">
      <c r="C36" s="71" t="s">
        <v>52</v>
      </c>
      <c r="D36" s="132"/>
      <c r="E36" s="133"/>
      <c r="F36" s="133"/>
    </row>
    <row r="37" spans="1:6" x14ac:dyDescent="0.25">
      <c r="B37" s="71" t="s">
        <v>53</v>
      </c>
      <c r="D37" s="133"/>
      <c r="E37" s="133"/>
      <c r="F37" s="133"/>
    </row>
    <row r="38" spans="1:6" x14ac:dyDescent="0.25">
      <c r="D38" s="93"/>
      <c r="E38" s="92"/>
      <c r="F38" s="78"/>
    </row>
  </sheetData>
  <mergeCells count="8">
    <mergeCell ref="D36:F37"/>
    <mergeCell ref="D28:D29"/>
    <mergeCell ref="C32:C33"/>
    <mergeCell ref="C8:C9"/>
    <mergeCell ref="D12:D13"/>
    <mergeCell ref="C16:C17"/>
    <mergeCell ref="E20:E21"/>
    <mergeCell ref="C24:C25"/>
  </mergeCells>
  <pageMargins left="0.23622047244094491" right="0.23622047244094491" top="0.55118110236220474" bottom="0.55118110236220474" header="0.31496062992125984" footer="0.31496062992125984"/>
  <pageSetup paperSize="9" orientation="landscape" r:id="rId1"/>
  <headerFooter>
    <oddHeader>&amp;C&amp;"Times New Roman,Fett Kursiv"&amp;48Finalrunde 2025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M53" sqref="M53"/>
    </sheetView>
  </sheetViews>
  <sheetFormatPr baseColWidth="10" defaultRowHeight="13.2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6"/>
  <sheetViews>
    <sheetView zoomScaleNormal="100" zoomScalePageLayoutView="85" workbookViewId="0">
      <selection activeCell="I24" sqref="I24:I25"/>
    </sheetView>
  </sheetViews>
  <sheetFormatPr baseColWidth="10" defaultColWidth="11.33203125" defaultRowHeight="13.2" x14ac:dyDescent="0.25"/>
  <cols>
    <col min="1" max="1" width="7.109375" customWidth="1"/>
    <col min="2" max="3" width="23.109375" customWidth="1"/>
    <col min="4" max="4" width="5.6640625" customWidth="1"/>
    <col min="5" max="5" width="1" customWidth="1"/>
    <col min="6" max="6" width="5.6640625" customWidth="1"/>
    <col min="7" max="7" width="5" customWidth="1"/>
    <col min="8" max="8" width="6" customWidth="1"/>
    <col min="9" max="9" width="22.5546875" customWidth="1"/>
    <col min="10" max="21" width="5.6640625" hidden="1" customWidth="1"/>
    <col min="22" max="24" width="5.6640625" customWidth="1"/>
    <col min="25" max="30" width="5.6640625" hidden="1" customWidth="1"/>
    <col min="31" max="31" width="5.6640625" style="2" customWidth="1"/>
    <col min="32" max="32" width="7.44140625" customWidth="1"/>
  </cols>
  <sheetData>
    <row r="1" spans="1:32" ht="17.399999999999999" x14ac:dyDescent="0.3">
      <c r="A1" s="1" t="s">
        <v>0</v>
      </c>
    </row>
    <row r="2" spans="1:32" ht="13.8" thickBot="1" x14ac:dyDescent="0.3">
      <c r="T2" s="125"/>
      <c r="U2" s="125"/>
    </row>
    <row r="3" spans="1:32" ht="13.8" thickBot="1" x14ac:dyDescent="0.3">
      <c r="A3" s="128" t="s">
        <v>1</v>
      </c>
      <c r="B3" s="129"/>
      <c r="H3" s="128" t="s">
        <v>1</v>
      </c>
      <c r="I3" s="129"/>
      <c r="J3" s="126">
        <v>1</v>
      </c>
      <c r="K3" s="130"/>
      <c r="L3" s="127">
        <v>2</v>
      </c>
      <c r="M3" s="130"/>
      <c r="N3" s="127">
        <v>3</v>
      </c>
      <c r="O3" s="130"/>
      <c r="P3" s="127">
        <v>4</v>
      </c>
      <c r="Q3" s="130"/>
      <c r="R3" s="127">
        <v>5</v>
      </c>
      <c r="S3" s="130"/>
      <c r="T3" s="127">
        <v>6</v>
      </c>
      <c r="U3" s="131"/>
      <c r="V3" s="126" t="s">
        <v>3</v>
      </c>
      <c r="W3" s="127"/>
      <c r="X3" s="21"/>
      <c r="Y3" s="22"/>
      <c r="Z3" s="22"/>
      <c r="AA3" s="22"/>
      <c r="AB3" s="22"/>
      <c r="AC3" s="22"/>
      <c r="AD3" s="22"/>
      <c r="AE3" s="23" t="s">
        <v>4</v>
      </c>
      <c r="AF3" s="20" t="s">
        <v>5</v>
      </c>
    </row>
    <row r="4" spans="1:32" x14ac:dyDescent="0.25">
      <c r="A4" s="29">
        <v>1</v>
      </c>
      <c r="B4" s="28" t="str">
        <f>IF(ISBLANK(Gruppeneinteilung!B4)," ",Gruppeneinteilung!B4)</f>
        <v>Waldfete 2</v>
      </c>
      <c r="H4" s="43">
        <v>1</v>
      </c>
      <c r="I4" s="38" t="str">
        <f t="shared" ref="I4:I9" si="0">B4</f>
        <v>Waldfete 2</v>
      </c>
      <c r="J4" s="7"/>
      <c r="K4" s="16"/>
      <c r="L4" s="13">
        <f>D12</f>
        <v>0</v>
      </c>
      <c r="M4" s="11">
        <f>F12</f>
        <v>0</v>
      </c>
      <c r="N4" s="13">
        <f>D15</f>
        <v>0</v>
      </c>
      <c r="O4" s="11">
        <f>F15</f>
        <v>0</v>
      </c>
      <c r="P4" s="13">
        <f>D18</f>
        <v>0</v>
      </c>
      <c r="Q4" s="11">
        <f>F18</f>
        <v>0</v>
      </c>
      <c r="R4" s="11">
        <f>D21</f>
        <v>0</v>
      </c>
      <c r="S4" s="11">
        <f>F21</f>
        <v>0</v>
      </c>
      <c r="T4" s="13">
        <f>D24</f>
        <v>0</v>
      </c>
      <c r="U4" s="10">
        <f>F24</f>
        <v>0</v>
      </c>
      <c r="V4" s="12">
        <f>J4+L4+N4+P4+R4+T4</f>
        <v>0</v>
      </c>
      <c r="W4" s="9">
        <f>K4+M4+O4+Q4+S4+U4</f>
        <v>0</v>
      </c>
      <c r="X4" s="9">
        <f t="shared" ref="X4:X9" si="1">V4-W4</f>
        <v>0</v>
      </c>
      <c r="Y4" s="9">
        <f t="shared" ref="Y4:Y9" si="2">IF(J4=13,3,0)</f>
        <v>0</v>
      </c>
      <c r="Z4" s="9">
        <f t="shared" ref="Z4:Z9" si="3">IF(L4=13,3,0)</f>
        <v>0</v>
      </c>
      <c r="AA4" s="9">
        <f t="shared" ref="AA4:AA9" si="4">IF(N4=13,3,0)</f>
        <v>0</v>
      </c>
      <c r="AB4" s="9">
        <f t="shared" ref="AB4:AB9" si="5">IF(P4=13,3,0)</f>
        <v>0</v>
      </c>
      <c r="AC4" s="9">
        <f t="shared" ref="AC4:AC9" si="6">IF(R4=13,3,0)</f>
        <v>0</v>
      </c>
      <c r="AD4" s="9">
        <f t="shared" ref="AD4:AD9" si="7">IF(T4=13,3,0)</f>
        <v>0</v>
      </c>
      <c r="AE4" s="44">
        <f t="shared" ref="AE4:AE9" si="8">Y4+Z4+AA4+AB4+AC4+AD4</f>
        <v>0</v>
      </c>
      <c r="AF4" s="63"/>
    </row>
    <row r="5" spans="1:32" x14ac:dyDescent="0.25">
      <c r="A5" s="29">
        <v>2</v>
      </c>
      <c r="B5" s="28" t="str">
        <f>IF(ISBLANK(Gruppeneinteilung!B5)," ",Gruppeneinteilung!B5)</f>
        <v>Die Brillies</v>
      </c>
      <c r="H5" s="24">
        <v>2</v>
      </c>
      <c r="I5" s="25" t="str">
        <f t="shared" si="0"/>
        <v>Die Brillies</v>
      </c>
      <c r="J5" s="12">
        <f>F12</f>
        <v>0</v>
      </c>
      <c r="K5" s="11">
        <f>D12</f>
        <v>0</v>
      </c>
      <c r="L5" s="8"/>
      <c r="M5" s="16"/>
      <c r="N5" s="13">
        <f>D25</f>
        <v>0</v>
      </c>
      <c r="O5" s="11">
        <f>F25</f>
        <v>0</v>
      </c>
      <c r="P5" s="13">
        <f>D22</f>
        <v>0</v>
      </c>
      <c r="Q5" s="11">
        <f>F22</f>
        <v>0</v>
      </c>
      <c r="R5" s="13">
        <f>D16</f>
        <v>0</v>
      </c>
      <c r="S5" s="11">
        <f>F16</f>
        <v>0</v>
      </c>
      <c r="T5" s="13">
        <f>D19</f>
        <v>0</v>
      </c>
      <c r="U5" s="10">
        <f>F19</f>
        <v>0</v>
      </c>
      <c r="V5" s="12">
        <f t="shared" ref="V5:W9" si="9">J5+L5+N5+P5+R5+T5</f>
        <v>0</v>
      </c>
      <c r="W5" s="9">
        <f t="shared" si="9"/>
        <v>0</v>
      </c>
      <c r="X5" s="9">
        <f t="shared" si="1"/>
        <v>0</v>
      </c>
      <c r="Y5" s="9">
        <f t="shared" si="2"/>
        <v>0</v>
      </c>
      <c r="Z5" s="9">
        <f t="shared" si="3"/>
        <v>0</v>
      </c>
      <c r="AA5" s="9">
        <f t="shared" si="4"/>
        <v>0</v>
      </c>
      <c r="AB5" s="9">
        <f t="shared" si="5"/>
        <v>0</v>
      </c>
      <c r="AC5" s="9">
        <f t="shared" si="6"/>
        <v>0</v>
      </c>
      <c r="AD5" s="9">
        <f t="shared" si="7"/>
        <v>0</v>
      </c>
      <c r="AE5" s="44">
        <f t="shared" si="8"/>
        <v>0</v>
      </c>
      <c r="AF5" s="63"/>
    </row>
    <row r="6" spans="1:32" x14ac:dyDescent="0.25">
      <c r="A6" s="29">
        <v>3</v>
      </c>
      <c r="B6" s="28" t="str">
        <f>IF(ISBLANK(Gruppeneinteilung!B6)," ",Gruppeneinteilung!B6)</f>
        <v>Calm Hand Triple</v>
      </c>
      <c r="H6" s="24">
        <v>3</v>
      </c>
      <c r="I6" s="25" t="str">
        <f t="shared" si="0"/>
        <v>Calm Hand Triple</v>
      </c>
      <c r="J6" s="12">
        <f>F15</f>
        <v>0</v>
      </c>
      <c r="K6" s="13">
        <f>D15</f>
        <v>0</v>
      </c>
      <c r="L6" s="13">
        <f>F25</f>
        <v>0</v>
      </c>
      <c r="M6" s="13">
        <f>D25</f>
        <v>0</v>
      </c>
      <c r="N6" s="8"/>
      <c r="O6" s="16"/>
      <c r="P6" s="13">
        <f>D13</f>
        <v>0</v>
      </c>
      <c r="Q6" s="11">
        <f>F13</f>
        <v>0</v>
      </c>
      <c r="R6" s="13">
        <f>D20</f>
        <v>0</v>
      </c>
      <c r="S6" s="11">
        <f>F20</f>
        <v>0</v>
      </c>
      <c r="T6" s="13">
        <f>D23</f>
        <v>0</v>
      </c>
      <c r="U6" s="18">
        <f>F23</f>
        <v>0</v>
      </c>
      <c r="V6" s="12">
        <f t="shared" si="9"/>
        <v>0</v>
      </c>
      <c r="W6" s="9">
        <f t="shared" si="9"/>
        <v>0</v>
      </c>
      <c r="X6" s="9">
        <f t="shared" si="1"/>
        <v>0</v>
      </c>
      <c r="Y6" s="9">
        <f t="shared" si="2"/>
        <v>0</v>
      </c>
      <c r="Z6" s="9">
        <f t="shared" si="3"/>
        <v>0</v>
      </c>
      <c r="AA6" s="9">
        <f t="shared" si="4"/>
        <v>0</v>
      </c>
      <c r="AB6" s="9">
        <f t="shared" si="5"/>
        <v>0</v>
      </c>
      <c r="AC6" s="9">
        <f t="shared" si="6"/>
        <v>0</v>
      </c>
      <c r="AD6" s="9">
        <f t="shared" si="7"/>
        <v>0</v>
      </c>
      <c r="AE6" s="44">
        <f t="shared" si="8"/>
        <v>0</v>
      </c>
      <c r="AF6" s="63"/>
    </row>
    <row r="7" spans="1:32" x14ac:dyDescent="0.25">
      <c r="A7" s="29">
        <v>4</v>
      </c>
      <c r="B7" s="28" t="str">
        <f>IF(ISBLANK(Gruppeneinteilung!B7)," ",Gruppeneinteilung!B7)</f>
        <v>Schlumpschützen</v>
      </c>
      <c r="H7" s="24">
        <v>4</v>
      </c>
      <c r="I7" s="25" t="str">
        <f t="shared" si="0"/>
        <v>Schlumpschützen</v>
      </c>
      <c r="J7" s="11">
        <f>F18</f>
        <v>0</v>
      </c>
      <c r="K7" s="13">
        <f>D18</f>
        <v>0</v>
      </c>
      <c r="L7" s="13">
        <f>F22</f>
        <v>0</v>
      </c>
      <c r="M7" s="13">
        <f>D22</f>
        <v>0</v>
      </c>
      <c r="N7" s="13">
        <f>F13</f>
        <v>0</v>
      </c>
      <c r="O7" s="11">
        <f>D13</f>
        <v>0</v>
      </c>
      <c r="P7" s="8"/>
      <c r="Q7" s="16"/>
      <c r="R7" s="13">
        <f>D26</f>
        <v>0</v>
      </c>
      <c r="S7" s="11">
        <f>F26</f>
        <v>0</v>
      </c>
      <c r="T7" s="13">
        <f>D17</f>
        <v>0</v>
      </c>
      <c r="U7" s="18">
        <f>F17</f>
        <v>0</v>
      </c>
      <c r="V7" s="12">
        <f t="shared" si="9"/>
        <v>0</v>
      </c>
      <c r="W7" s="9">
        <f t="shared" si="9"/>
        <v>0</v>
      </c>
      <c r="X7" s="9">
        <f t="shared" si="1"/>
        <v>0</v>
      </c>
      <c r="Y7" s="9">
        <f t="shared" si="2"/>
        <v>0</v>
      </c>
      <c r="Z7" s="9">
        <f t="shared" si="3"/>
        <v>0</v>
      </c>
      <c r="AA7" s="9">
        <f t="shared" si="4"/>
        <v>0</v>
      </c>
      <c r="AB7" s="9">
        <f t="shared" si="5"/>
        <v>0</v>
      </c>
      <c r="AC7" s="9">
        <f t="shared" si="6"/>
        <v>0</v>
      </c>
      <c r="AD7" s="9">
        <f t="shared" si="7"/>
        <v>0</v>
      </c>
      <c r="AE7" s="44">
        <f t="shared" si="8"/>
        <v>0</v>
      </c>
      <c r="AF7" s="63"/>
    </row>
    <row r="8" spans="1:32" x14ac:dyDescent="0.25">
      <c r="A8" s="29">
        <v>5</v>
      </c>
      <c r="B8" s="28" t="str">
        <f>IF(ISBLANK(Gruppeneinteilung!B8)," ",Gruppeneinteilung!B8)</f>
        <v>Die Lauerer</v>
      </c>
      <c r="H8" s="24">
        <v>5</v>
      </c>
      <c r="I8" s="25" t="str">
        <f t="shared" si="0"/>
        <v>Die Lauerer</v>
      </c>
      <c r="J8" s="12">
        <f>F21</f>
        <v>0</v>
      </c>
      <c r="K8" s="13">
        <f>D21</f>
        <v>0</v>
      </c>
      <c r="L8" s="13">
        <f>F16</f>
        <v>0</v>
      </c>
      <c r="M8" s="13">
        <f>D16</f>
        <v>0</v>
      </c>
      <c r="N8" s="13">
        <f>F20</f>
        <v>0</v>
      </c>
      <c r="O8" s="11">
        <f>D20</f>
        <v>0</v>
      </c>
      <c r="P8" s="13">
        <f>F26</f>
        <v>0</v>
      </c>
      <c r="Q8" s="11">
        <f>D26</f>
        <v>0</v>
      </c>
      <c r="R8" s="8"/>
      <c r="S8" s="16"/>
      <c r="T8" s="13">
        <f>D14</f>
        <v>0</v>
      </c>
      <c r="U8" s="10">
        <f>F14</f>
        <v>0</v>
      </c>
      <c r="V8" s="12">
        <f t="shared" si="9"/>
        <v>0</v>
      </c>
      <c r="W8" s="9">
        <f t="shared" si="9"/>
        <v>0</v>
      </c>
      <c r="X8" s="9">
        <f t="shared" si="1"/>
        <v>0</v>
      </c>
      <c r="Y8" s="9">
        <f t="shared" si="2"/>
        <v>0</v>
      </c>
      <c r="Z8" s="9">
        <f t="shared" si="3"/>
        <v>0</v>
      </c>
      <c r="AA8" s="9">
        <f t="shared" si="4"/>
        <v>0</v>
      </c>
      <c r="AB8" s="9">
        <f t="shared" si="5"/>
        <v>0</v>
      </c>
      <c r="AC8" s="9">
        <f t="shared" si="6"/>
        <v>0</v>
      </c>
      <c r="AD8" s="9">
        <f t="shared" si="7"/>
        <v>0</v>
      </c>
      <c r="AE8" s="44">
        <f t="shared" si="8"/>
        <v>0</v>
      </c>
      <c r="AF8" s="63"/>
    </row>
    <row r="9" spans="1:32" ht="13.8" thickBot="1" x14ac:dyDescent="0.3">
      <c r="A9" s="26">
        <v>6</v>
      </c>
      <c r="B9" s="54" t="str">
        <f>IF(ISBLANK(Gruppeneinteilung!B9)," ",Gruppeneinteilung!B9)</f>
        <v>Schwarzbrenner 1</v>
      </c>
      <c r="H9" s="26">
        <v>6</v>
      </c>
      <c r="I9" s="42" t="str">
        <f t="shared" si="0"/>
        <v>Schwarzbrenner 1</v>
      </c>
      <c r="J9" s="14">
        <f>F24</f>
        <v>0</v>
      </c>
      <c r="K9" s="15">
        <f>D24</f>
        <v>0</v>
      </c>
      <c r="L9" s="15">
        <f>F19</f>
        <v>0</v>
      </c>
      <c r="M9" s="15">
        <f>D19</f>
        <v>0</v>
      </c>
      <c r="N9" s="15">
        <f>F23</f>
        <v>0</v>
      </c>
      <c r="O9" s="4">
        <f>D23</f>
        <v>0</v>
      </c>
      <c r="P9" s="15">
        <f>F17</f>
        <v>0</v>
      </c>
      <c r="Q9" s="4">
        <f>D17</f>
        <v>0</v>
      </c>
      <c r="R9" s="17">
        <f>F14</f>
        <v>0</v>
      </c>
      <c r="S9" s="4">
        <f>D14</f>
        <v>0</v>
      </c>
      <c r="T9" s="5"/>
      <c r="U9" s="6"/>
      <c r="V9" s="14">
        <f t="shared" si="9"/>
        <v>0</v>
      </c>
      <c r="W9" s="3">
        <f t="shared" si="9"/>
        <v>0</v>
      </c>
      <c r="X9" s="46">
        <f t="shared" si="1"/>
        <v>0</v>
      </c>
      <c r="Y9" s="3">
        <f t="shared" si="2"/>
        <v>0</v>
      </c>
      <c r="Z9" s="3">
        <f t="shared" si="3"/>
        <v>0</v>
      </c>
      <c r="AA9" s="3">
        <f t="shared" si="4"/>
        <v>0</v>
      </c>
      <c r="AB9" s="3">
        <f t="shared" si="5"/>
        <v>0</v>
      </c>
      <c r="AC9" s="3">
        <f t="shared" si="6"/>
        <v>0</v>
      </c>
      <c r="AD9" s="3">
        <f t="shared" si="7"/>
        <v>0</v>
      </c>
      <c r="AE9" s="45">
        <f t="shared" si="8"/>
        <v>0</v>
      </c>
      <c r="AF9" s="64"/>
    </row>
    <row r="11" spans="1:32" ht="13.8" thickBot="1" x14ac:dyDescent="0.3"/>
    <row r="12" spans="1:32" x14ac:dyDescent="0.25">
      <c r="A12" s="30">
        <v>1</v>
      </c>
      <c r="B12" s="31" t="str">
        <f>B4</f>
        <v>Waldfete 2</v>
      </c>
      <c r="C12" s="32" t="str">
        <f>B5</f>
        <v>Die Brillies</v>
      </c>
      <c r="D12" s="55"/>
      <c r="E12" s="31" t="s">
        <v>2</v>
      </c>
      <c r="F12" s="59"/>
    </row>
    <row r="13" spans="1:32" x14ac:dyDescent="0.25">
      <c r="A13" s="33">
        <v>2</v>
      </c>
      <c r="B13" s="27" t="str">
        <f>B6</f>
        <v>Calm Hand Triple</v>
      </c>
      <c r="C13" s="34" t="str">
        <f>B7</f>
        <v>Schlumpschützen</v>
      </c>
      <c r="D13" s="56"/>
      <c r="E13" s="27" t="s">
        <v>2</v>
      </c>
      <c r="F13" s="60"/>
      <c r="H13" s="27"/>
      <c r="I13" s="27" t="s">
        <v>6</v>
      </c>
    </row>
    <row r="14" spans="1:32" ht="13.8" thickBot="1" x14ac:dyDescent="0.3">
      <c r="A14" s="35">
        <v>3</v>
      </c>
      <c r="B14" s="36" t="str">
        <f>B8</f>
        <v>Die Lauerer</v>
      </c>
      <c r="C14" s="37" t="str">
        <f>B9</f>
        <v>Schwarzbrenner 1</v>
      </c>
      <c r="D14" s="57"/>
      <c r="E14" s="36" t="s">
        <v>2</v>
      </c>
      <c r="F14" s="61"/>
      <c r="H14" s="27"/>
      <c r="I14" s="27"/>
    </row>
    <row r="15" spans="1:32" x14ac:dyDescent="0.25">
      <c r="A15" s="33">
        <v>4</v>
      </c>
      <c r="B15" s="27" t="str">
        <f>B4</f>
        <v>Waldfete 2</v>
      </c>
      <c r="C15" s="34" t="str">
        <f>B6</f>
        <v>Calm Hand Triple</v>
      </c>
      <c r="D15" s="56"/>
      <c r="E15" s="27" t="s">
        <v>2</v>
      </c>
      <c r="F15" s="60"/>
      <c r="H15" s="19" t="s">
        <v>7</v>
      </c>
      <c r="I15" s="55"/>
    </row>
    <row r="16" spans="1:32" x14ac:dyDescent="0.25">
      <c r="A16" s="33">
        <v>5</v>
      </c>
      <c r="B16" s="27" t="str">
        <f>B5</f>
        <v>Die Brillies</v>
      </c>
      <c r="C16" s="34" t="str">
        <f>B8</f>
        <v>Die Lauerer</v>
      </c>
      <c r="D16" s="56"/>
      <c r="E16" s="27" t="s">
        <v>2</v>
      </c>
      <c r="F16" s="60"/>
      <c r="H16" s="19" t="s">
        <v>8</v>
      </c>
      <c r="I16" s="56"/>
    </row>
    <row r="17" spans="1:6" x14ac:dyDescent="0.25">
      <c r="A17" s="35">
        <v>6</v>
      </c>
      <c r="B17" s="36" t="str">
        <f>B7</f>
        <v>Schlumpschützen</v>
      </c>
      <c r="C17" s="37" t="str">
        <f>B9</f>
        <v>Schwarzbrenner 1</v>
      </c>
      <c r="D17" s="57"/>
      <c r="E17" s="36" t="s">
        <v>2</v>
      </c>
      <c r="F17" s="61"/>
    </row>
    <row r="18" spans="1:6" x14ac:dyDescent="0.25">
      <c r="A18" s="33">
        <v>7</v>
      </c>
      <c r="B18" s="27" t="str">
        <f>B4</f>
        <v>Waldfete 2</v>
      </c>
      <c r="C18" s="34" t="str">
        <f>B7</f>
        <v>Schlumpschützen</v>
      </c>
      <c r="D18" s="56"/>
      <c r="E18" s="27" t="s">
        <v>2</v>
      </c>
      <c r="F18" s="60"/>
    </row>
    <row r="19" spans="1:6" x14ac:dyDescent="0.25">
      <c r="A19" s="33">
        <v>8</v>
      </c>
      <c r="B19" s="27" t="str">
        <f>B5</f>
        <v>Die Brillies</v>
      </c>
      <c r="C19" s="34" t="str">
        <f>B9</f>
        <v>Schwarzbrenner 1</v>
      </c>
      <c r="D19" s="56"/>
      <c r="E19" s="27" t="s">
        <v>2</v>
      </c>
      <c r="F19" s="60"/>
    </row>
    <row r="20" spans="1:6" x14ac:dyDescent="0.25">
      <c r="A20" s="35">
        <v>9</v>
      </c>
      <c r="B20" s="36" t="str">
        <f>B6</f>
        <v>Calm Hand Triple</v>
      </c>
      <c r="C20" s="37" t="str">
        <f>B8</f>
        <v>Die Lauerer</v>
      </c>
      <c r="D20" s="57"/>
      <c r="E20" s="36" t="s">
        <v>2</v>
      </c>
      <c r="F20" s="61"/>
    </row>
    <row r="21" spans="1:6" x14ac:dyDescent="0.25">
      <c r="A21" s="33">
        <v>10</v>
      </c>
      <c r="B21" s="27" t="str">
        <f>B4</f>
        <v>Waldfete 2</v>
      </c>
      <c r="C21" s="34" t="str">
        <f>B8</f>
        <v>Die Lauerer</v>
      </c>
      <c r="D21" s="56"/>
      <c r="E21" s="27" t="s">
        <v>2</v>
      </c>
      <c r="F21" s="60"/>
    </row>
    <row r="22" spans="1:6" x14ac:dyDescent="0.25">
      <c r="A22" s="33">
        <v>11</v>
      </c>
      <c r="B22" s="27" t="str">
        <f>B5</f>
        <v>Die Brillies</v>
      </c>
      <c r="C22" s="34" t="str">
        <f>B7</f>
        <v>Schlumpschützen</v>
      </c>
      <c r="D22" s="56"/>
      <c r="E22" s="27" t="s">
        <v>2</v>
      </c>
      <c r="F22" s="60"/>
    </row>
    <row r="23" spans="1:6" x14ac:dyDescent="0.25">
      <c r="A23" s="35">
        <v>12</v>
      </c>
      <c r="B23" s="36" t="str">
        <f>B6</f>
        <v>Calm Hand Triple</v>
      </c>
      <c r="C23" s="37" t="str">
        <f>B9</f>
        <v>Schwarzbrenner 1</v>
      </c>
      <c r="D23" s="57"/>
      <c r="E23" s="36" t="s">
        <v>2</v>
      </c>
      <c r="F23" s="61"/>
    </row>
    <row r="24" spans="1:6" x14ac:dyDescent="0.25">
      <c r="A24" s="33">
        <v>13</v>
      </c>
      <c r="B24" s="27" t="str">
        <f>B4</f>
        <v>Waldfete 2</v>
      </c>
      <c r="C24" s="34" t="str">
        <f>B9</f>
        <v>Schwarzbrenner 1</v>
      </c>
      <c r="D24" s="56"/>
      <c r="E24" s="27" t="s">
        <v>2</v>
      </c>
      <c r="F24" s="60"/>
    </row>
    <row r="25" spans="1:6" x14ac:dyDescent="0.25">
      <c r="A25" s="33">
        <v>14</v>
      </c>
      <c r="B25" s="27" t="str">
        <f>B5</f>
        <v>Die Brillies</v>
      </c>
      <c r="C25" s="34" t="str">
        <f>B6</f>
        <v>Calm Hand Triple</v>
      </c>
      <c r="D25" s="56"/>
      <c r="E25" s="27" t="s">
        <v>2</v>
      </c>
      <c r="F25" s="60"/>
    </row>
    <row r="26" spans="1:6" ht="13.8" thickBot="1" x14ac:dyDescent="0.3">
      <c r="A26" s="39">
        <v>15</v>
      </c>
      <c r="B26" s="40" t="str">
        <f>B7</f>
        <v>Schlumpschützen</v>
      </c>
      <c r="C26" s="41" t="str">
        <f>B8</f>
        <v>Die Lauerer</v>
      </c>
      <c r="D26" s="58"/>
      <c r="E26" s="40" t="s">
        <v>2</v>
      </c>
      <c r="F26" s="62"/>
    </row>
  </sheetData>
  <sheetProtection password="C6FE" sheet="1"/>
  <customSheetViews>
    <customSheetView guid="{F57A3A36-FA87-4C1F-836E-714E1F609ECD}" hiddenColumns="1" showRuler="0">
      <selection activeCell="G12" sqref="G12"/>
      <pageMargins left="0.78740157499999996" right="0.78740157499999996" top="0.984251969" bottom="0.984251969" header="0.4921259845" footer="0.4921259845"/>
      <pageSetup paperSize="9" orientation="landscape" horizontalDpi="300" verticalDpi="300" r:id="rId1"/>
      <headerFooter alignWithMargins="0"/>
    </customSheetView>
  </customSheetViews>
  <mergeCells count="10">
    <mergeCell ref="T2:U2"/>
    <mergeCell ref="V3:W3"/>
    <mergeCell ref="A3:B3"/>
    <mergeCell ref="H3:I3"/>
    <mergeCell ref="J3:K3"/>
    <mergeCell ref="L3:M3"/>
    <mergeCell ref="N3:O3"/>
    <mergeCell ref="P3:Q3"/>
    <mergeCell ref="R3:S3"/>
    <mergeCell ref="T3:U3"/>
  </mergeCells>
  <phoneticPr fontId="3" type="noConversion"/>
  <conditionalFormatting sqref="X4:X9">
    <cfRule type="cellIs" dxfId="7" priority="1" stopIfTrue="1" operator="lessThan">
      <formula>0</formula>
    </cfRule>
  </conditionalFormatting>
  <pageMargins left="0.78740157499999996" right="0.78740157499999996" top="0.984251969" bottom="0.984251969" header="0.4921259845" footer="0.4921259845"/>
  <pageSetup paperSize="9" orientation="landscape" horizontalDpi="4294967294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26"/>
  <sheetViews>
    <sheetView topLeftCell="A2" zoomScaleNormal="100" workbookViewId="0">
      <selection activeCell="I16" sqref="I16"/>
    </sheetView>
  </sheetViews>
  <sheetFormatPr baseColWidth="10" defaultColWidth="11.33203125" defaultRowHeight="13.2" x14ac:dyDescent="0.25"/>
  <cols>
    <col min="1" max="1" width="7.109375" customWidth="1"/>
    <col min="2" max="3" width="23.109375" customWidth="1"/>
    <col min="4" max="4" width="5.6640625" customWidth="1"/>
    <col min="5" max="5" width="1" customWidth="1"/>
    <col min="6" max="6" width="5.6640625" customWidth="1"/>
    <col min="7" max="7" width="5" customWidth="1"/>
    <col min="8" max="8" width="6" customWidth="1"/>
    <col min="9" max="9" width="22.5546875" customWidth="1"/>
    <col min="10" max="21" width="5.6640625" hidden="1" customWidth="1"/>
    <col min="22" max="24" width="5.6640625" customWidth="1"/>
    <col min="25" max="30" width="5.6640625" hidden="1" customWidth="1"/>
    <col min="31" max="31" width="5.6640625" style="2" customWidth="1"/>
    <col min="32" max="32" width="7.44140625" customWidth="1"/>
  </cols>
  <sheetData>
    <row r="1" spans="1:32" ht="17.399999999999999" x14ac:dyDescent="0.3">
      <c r="A1" s="1" t="s">
        <v>0</v>
      </c>
    </row>
    <row r="2" spans="1:32" ht="13.8" thickBot="1" x14ac:dyDescent="0.3">
      <c r="T2" s="125"/>
      <c r="U2" s="125"/>
    </row>
    <row r="3" spans="1:32" ht="13.8" thickBot="1" x14ac:dyDescent="0.3">
      <c r="A3" s="128" t="s">
        <v>11</v>
      </c>
      <c r="B3" s="129"/>
      <c r="H3" s="128" t="s">
        <v>11</v>
      </c>
      <c r="I3" s="129"/>
      <c r="J3" s="126">
        <v>1</v>
      </c>
      <c r="K3" s="130"/>
      <c r="L3" s="127">
        <v>2</v>
      </c>
      <c r="M3" s="130"/>
      <c r="N3" s="127">
        <v>3</v>
      </c>
      <c r="O3" s="130"/>
      <c r="P3" s="127">
        <v>4</v>
      </c>
      <c r="Q3" s="130"/>
      <c r="R3" s="127">
        <v>5</v>
      </c>
      <c r="S3" s="130"/>
      <c r="T3" s="127">
        <v>6</v>
      </c>
      <c r="U3" s="131"/>
      <c r="V3" s="126" t="s">
        <v>3</v>
      </c>
      <c r="W3" s="127"/>
      <c r="X3" s="21"/>
      <c r="Y3" s="22"/>
      <c r="Z3" s="22"/>
      <c r="AA3" s="22"/>
      <c r="AB3" s="22"/>
      <c r="AC3" s="22"/>
      <c r="AD3" s="22"/>
      <c r="AE3" s="23" t="s">
        <v>4</v>
      </c>
      <c r="AF3" s="20" t="s">
        <v>5</v>
      </c>
    </row>
    <row r="4" spans="1:32" x14ac:dyDescent="0.25">
      <c r="A4" s="29">
        <v>1</v>
      </c>
      <c r="B4" s="28" t="str">
        <f>IF(ISBLANK(Gruppeneinteilung!B10)," ",Gruppeneinteilung!B10)</f>
        <v>Booheschmeißer</v>
      </c>
      <c r="H4" s="43">
        <v>1</v>
      </c>
      <c r="I4" s="38" t="str">
        <f t="shared" ref="I4:I9" si="0">B4</f>
        <v>Booheschmeißer</v>
      </c>
      <c r="J4" s="7"/>
      <c r="K4" s="16"/>
      <c r="L4" s="13">
        <f>D12</f>
        <v>0</v>
      </c>
      <c r="M4" s="11">
        <f>F12</f>
        <v>0</v>
      </c>
      <c r="N4" s="13">
        <f>D15</f>
        <v>0</v>
      </c>
      <c r="O4" s="11">
        <f>F15</f>
        <v>0</v>
      </c>
      <c r="P4" s="13">
        <f>D18</f>
        <v>0</v>
      </c>
      <c r="Q4" s="11">
        <f>F18</f>
        <v>0</v>
      </c>
      <c r="R4" s="11">
        <f>D21</f>
        <v>0</v>
      </c>
      <c r="S4" s="11">
        <f>F21</f>
        <v>0</v>
      </c>
      <c r="T4" s="13">
        <f>D24</f>
        <v>0</v>
      </c>
      <c r="U4" s="10">
        <f>F24</f>
        <v>0</v>
      </c>
      <c r="V4" s="12">
        <f t="shared" ref="V4:W9" si="1">J4+L4+N4+P4+R4+T4</f>
        <v>0</v>
      </c>
      <c r="W4" s="9">
        <f t="shared" si="1"/>
        <v>0</v>
      </c>
      <c r="X4" s="9">
        <f t="shared" ref="X4:X9" si="2">V4-W4</f>
        <v>0</v>
      </c>
      <c r="Y4" s="9">
        <f t="shared" ref="Y4:Y9" si="3">IF(J4=13,3,0)</f>
        <v>0</v>
      </c>
      <c r="Z4" s="9">
        <f t="shared" ref="Z4:Z9" si="4">IF(L4=13,3,0)</f>
        <v>0</v>
      </c>
      <c r="AA4" s="9">
        <f t="shared" ref="AA4:AA9" si="5">IF(N4=13,3,0)</f>
        <v>0</v>
      </c>
      <c r="AB4" s="9">
        <f t="shared" ref="AB4:AB9" si="6">IF(P4=13,3,0)</f>
        <v>0</v>
      </c>
      <c r="AC4" s="9">
        <f t="shared" ref="AC4:AC9" si="7">IF(R4=13,3,0)</f>
        <v>0</v>
      </c>
      <c r="AD4" s="9">
        <f t="shared" ref="AD4:AD9" si="8">IF(T4=13,3,0)</f>
        <v>0</v>
      </c>
      <c r="AE4" s="44">
        <f t="shared" ref="AE4:AE9" si="9">Y4+Z4+AA4+AB4+AC4+AD4</f>
        <v>0</v>
      </c>
      <c r="AF4" s="63"/>
    </row>
    <row r="5" spans="1:32" x14ac:dyDescent="0.25">
      <c r="A5" s="29">
        <v>2</v>
      </c>
      <c r="B5" s="28" t="str">
        <f>IF(ISBLANK(Gruppeneinteilung!B11)," ",Gruppeneinteilung!B11)</f>
        <v>Waldfete 1</v>
      </c>
      <c r="H5" s="24">
        <v>2</v>
      </c>
      <c r="I5" s="25" t="str">
        <f t="shared" si="0"/>
        <v>Waldfete 1</v>
      </c>
      <c r="J5" s="12">
        <f>F12</f>
        <v>0</v>
      </c>
      <c r="K5" s="11">
        <f>D12</f>
        <v>0</v>
      </c>
      <c r="L5" s="8"/>
      <c r="M5" s="16"/>
      <c r="N5" s="13">
        <f>D25</f>
        <v>0</v>
      </c>
      <c r="O5" s="11">
        <f>F25</f>
        <v>0</v>
      </c>
      <c r="P5" s="13">
        <f>D22</f>
        <v>0</v>
      </c>
      <c r="Q5" s="11">
        <f>F22</f>
        <v>0</v>
      </c>
      <c r="R5" s="13">
        <f>D16</f>
        <v>0</v>
      </c>
      <c r="S5" s="11">
        <f>F16</f>
        <v>0</v>
      </c>
      <c r="T5" s="13">
        <f>D19</f>
        <v>0</v>
      </c>
      <c r="U5" s="10">
        <f>F19</f>
        <v>0</v>
      </c>
      <c r="V5" s="12">
        <f t="shared" si="1"/>
        <v>0</v>
      </c>
      <c r="W5" s="9">
        <f t="shared" si="1"/>
        <v>0</v>
      </c>
      <c r="X5" s="9">
        <f t="shared" si="2"/>
        <v>0</v>
      </c>
      <c r="Y5" s="9">
        <f t="shared" si="3"/>
        <v>0</v>
      </c>
      <c r="Z5" s="9">
        <f t="shared" si="4"/>
        <v>0</v>
      </c>
      <c r="AA5" s="9">
        <f t="shared" si="5"/>
        <v>0</v>
      </c>
      <c r="AB5" s="9">
        <f t="shared" si="6"/>
        <v>0</v>
      </c>
      <c r="AC5" s="9">
        <f t="shared" si="7"/>
        <v>0</v>
      </c>
      <c r="AD5" s="9">
        <f t="shared" si="8"/>
        <v>0</v>
      </c>
      <c r="AE5" s="44">
        <f t="shared" si="9"/>
        <v>0</v>
      </c>
      <c r="AF5" s="63"/>
    </row>
    <row r="6" spans="1:32" x14ac:dyDescent="0.25">
      <c r="A6" s="29">
        <v>3</v>
      </c>
      <c r="B6" s="28" t="str">
        <f>IF(ISBLANK(Gruppeneinteilung!B12)," ",Gruppeneinteilung!B12)</f>
        <v>De Johrgang</v>
      </c>
      <c r="H6" s="24">
        <v>3</v>
      </c>
      <c r="I6" s="25" t="str">
        <f t="shared" si="0"/>
        <v>De Johrgang</v>
      </c>
      <c r="J6" s="12">
        <f>F15</f>
        <v>0</v>
      </c>
      <c r="K6" s="13">
        <f>D15</f>
        <v>0</v>
      </c>
      <c r="L6" s="13">
        <f>F25</f>
        <v>0</v>
      </c>
      <c r="M6" s="13">
        <f>D25</f>
        <v>0</v>
      </c>
      <c r="N6" s="8"/>
      <c r="O6" s="16"/>
      <c r="P6" s="13">
        <f>D13</f>
        <v>0</v>
      </c>
      <c r="Q6" s="11">
        <f>F13</f>
        <v>0</v>
      </c>
      <c r="R6" s="13">
        <f>D20</f>
        <v>0</v>
      </c>
      <c r="S6" s="11">
        <f>F20</f>
        <v>0</v>
      </c>
      <c r="T6" s="13">
        <f>D23</f>
        <v>0</v>
      </c>
      <c r="U6" s="18">
        <f>F23</f>
        <v>0</v>
      </c>
      <c r="V6" s="12">
        <f t="shared" si="1"/>
        <v>0</v>
      </c>
      <c r="W6" s="9">
        <f t="shared" si="1"/>
        <v>0</v>
      </c>
      <c r="X6" s="9">
        <f t="shared" si="2"/>
        <v>0</v>
      </c>
      <c r="Y6" s="9">
        <f t="shared" si="3"/>
        <v>0</v>
      </c>
      <c r="Z6" s="9">
        <f t="shared" si="4"/>
        <v>0</v>
      </c>
      <c r="AA6" s="9">
        <f t="shared" si="5"/>
        <v>0</v>
      </c>
      <c r="AB6" s="9">
        <f t="shared" si="6"/>
        <v>0</v>
      </c>
      <c r="AC6" s="9">
        <f t="shared" si="7"/>
        <v>0</v>
      </c>
      <c r="AD6" s="9">
        <f t="shared" si="8"/>
        <v>0</v>
      </c>
      <c r="AE6" s="44">
        <f t="shared" si="9"/>
        <v>0</v>
      </c>
      <c r="AF6" s="63"/>
    </row>
    <row r="7" spans="1:32" x14ac:dyDescent="0.25">
      <c r="A7" s="29">
        <v>4</v>
      </c>
      <c r="B7" s="28" t="str">
        <f>IF(ISBLANK(Gruppeneinteilung!B13)," ",Gruppeneinteilung!B13)</f>
        <v>Die Jambaries</v>
      </c>
      <c r="C7" s="65"/>
      <c r="H7" s="24">
        <v>4</v>
      </c>
      <c r="I7" s="25" t="str">
        <f t="shared" si="0"/>
        <v>Die Jambaries</v>
      </c>
      <c r="J7" s="11">
        <f>F18</f>
        <v>0</v>
      </c>
      <c r="K7" s="13">
        <f>D18</f>
        <v>0</v>
      </c>
      <c r="L7" s="13">
        <f>F22</f>
        <v>0</v>
      </c>
      <c r="M7" s="13">
        <f>D22</f>
        <v>0</v>
      </c>
      <c r="N7" s="13">
        <f>F13</f>
        <v>0</v>
      </c>
      <c r="O7" s="11">
        <f>D13</f>
        <v>0</v>
      </c>
      <c r="P7" s="8"/>
      <c r="Q7" s="16"/>
      <c r="R7" s="13">
        <f>D26</f>
        <v>0</v>
      </c>
      <c r="S7" s="11">
        <f>F26</f>
        <v>0</v>
      </c>
      <c r="T7" s="13">
        <f>D17</f>
        <v>0</v>
      </c>
      <c r="U7" s="18">
        <f>F17</f>
        <v>0</v>
      </c>
      <c r="V7" s="12">
        <f t="shared" si="1"/>
        <v>0</v>
      </c>
      <c r="W7" s="9">
        <f t="shared" si="1"/>
        <v>0</v>
      </c>
      <c r="X7" s="9">
        <f t="shared" si="2"/>
        <v>0</v>
      </c>
      <c r="Y7" s="9">
        <f t="shared" si="3"/>
        <v>0</v>
      </c>
      <c r="Z7" s="9">
        <f t="shared" si="4"/>
        <v>0</v>
      </c>
      <c r="AA7" s="9">
        <f t="shared" si="5"/>
        <v>0</v>
      </c>
      <c r="AB7" s="9">
        <f t="shared" si="6"/>
        <v>0</v>
      </c>
      <c r="AC7" s="9">
        <f t="shared" si="7"/>
        <v>0</v>
      </c>
      <c r="AD7" s="9">
        <f t="shared" si="8"/>
        <v>0</v>
      </c>
      <c r="AE7" s="44">
        <f t="shared" si="9"/>
        <v>0</v>
      </c>
      <c r="AF7" s="63"/>
    </row>
    <row r="8" spans="1:32" x14ac:dyDescent="0.25">
      <c r="A8" s="29">
        <v>5</v>
      </c>
      <c r="B8" s="28" t="str">
        <f>IF(ISBLANK(Gruppeneinteilung!B14)," ",Gruppeneinteilung!B14)</f>
        <v>Turbo Team</v>
      </c>
      <c r="H8" s="24">
        <v>5</v>
      </c>
      <c r="I8" s="25" t="str">
        <f t="shared" si="0"/>
        <v>Turbo Team</v>
      </c>
      <c r="J8" s="12">
        <f>F21</f>
        <v>0</v>
      </c>
      <c r="K8" s="13">
        <f>D21</f>
        <v>0</v>
      </c>
      <c r="L8" s="13">
        <f>F16</f>
        <v>0</v>
      </c>
      <c r="M8" s="13">
        <f>D16</f>
        <v>0</v>
      </c>
      <c r="N8" s="13">
        <f>F20</f>
        <v>0</v>
      </c>
      <c r="O8" s="11">
        <f>D20</f>
        <v>0</v>
      </c>
      <c r="P8" s="13">
        <f>F26</f>
        <v>0</v>
      </c>
      <c r="Q8" s="11">
        <f>D26</f>
        <v>0</v>
      </c>
      <c r="R8" s="8"/>
      <c r="S8" s="16"/>
      <c r="T8" s="13">
        <f>D14</f>
        <v>0</v>
      </c>
      <c r="U8" s="10">
        <f>F14</f>
        <v>0</v>
      </c>
      <c r="V8" s="12">
        <f t="shared" si="1"/>
        <v>0</v>
      </c>
      <c r="W8" s="9">
        <f t="shared" si="1"/>
        <v>0</v>
      </c>
      <c r="X8" s="9">
        <f t="shared" si="2"/>
        <v>0</v>
      </c>
      <c r="Y8" s="9">
        <f t="shared" si="3"/>
        <v>0</v>
      </c>
      <c r="Z8" s="9">
        <f t="shared" si="4"/>
        <v>0</v>
      </c>
      <c r="AA8" s="9">
        <f t="shared" si="5"/>
        <v>0</v>
      </c>
      <c r="AB8" s="9">
        <f t="shared" si="6"/>
        <v>0</v>
      </c>
      <c r="AC8" s="9">
        <f t="shared" si="7"/>
        <v>0</v>
      </c>
      <c r="AD8" s="9">
        <f t="shared" si="8"/>
        <v>0</v>
      </c>
      <c r="AE8" s="44">
        <f t="shared" si="9"/>
        <v>0</v>
      </c>
      <c r="AF8" s="63"/>
    </row>
    <row r="9" spans="1:32" ht="13.8" thickBot="1" x14ac:dyDescent="0.3">
      <c r="A9" s="26">
        <v>6</v>
      </c>
      <c r="B9" s="54" t="str">
        <f>IF(ISBLANK(Gruppeneinteilung!B15)," ",Gruppeneinteilung!B15)</f>
        <v>Linkstootsche</v>
      </c>
      <c r="H9" s="26">
        <v>6</v>
      </c>
      <c r="I9" s="42" t="str">
        <f t="shared" si="0"/>
        <v>Linkstootsche</v>
      </c>
      <c r="J9" s="14">
        <f>F24</f>
        <v>0</v>
      </c>
      <c r="K9" s="15">
        <f>D24</f>
        <v>0</v>
      </c>
      <c r="L9" s="15">
        <f>F19</f>
        <v>0</v>
      </c>
      <c r="M9" s="15">
        <f>D19</f>
        <v>0</v>
      </c>
      <c r="N9" s="15">
        <f>F23</f>
        <v>0</v>
      </c>
      <c r="O9" s="4">
        <f>D23</f>
        <v>0</v>
      </c>
      <c r="P9" s="15">
        <f>F17</f>
        <v>0</v>
      </c>
      <c r="Q9" s="4">
        <f>D17</f>
        <v>0</v>
      </c>
      <c r="R9" s="17">
        <f>F14</f>
        <v>0</v>
      </c>
      <c r="S9" s="4">
        <f>D14</f>
        <v>0</v>
      </c>
      <c r="T9" s="5"/>
      <c r="U9" s="6"/>
      <c r="V9" s="14">
        <f t="shared" si="1"/>
        <v>0</v>
      </c>
      <c r="W9" s="3">
        <f t="shared" si="1"/>
        <v>0</v>
      </c>
      <c r="X9" s="46">
        <f t="shared" si="2"/>
        <v>0</v>
      </c>
      <c r="Y9" s="3">
        <f t="shared" si="3"/>
        <v>0</v>
      </c>
      <c r="Z9" s="3">
        <f t="shared" si="4"/>
        <v>0</v>
      </c>
      <c r="AA9" s="3">
        <f t="shared" si="5"/>
        <v>0</v>
      </c>
      <c r="AB9" s="3">
        <f t="shared" si="6"/>
        <v>0</v>
      </c>
      <c r="AC9" s="3">
        <f t="shared" si="7"/>
        <v>0</v>
      </c>
      <c r="AD9" s="3">
        <f t="shared" si="8"/>
        <v>0</v>
      </c>
      <c r="AE9" s="45">
        <f t="shared" si="9"/>
        <v>0</v>
      </c>
      <c r="AF9" s="64"/>
    </row>
    <row r="11" spans="1:32" ht="13.8" thickBot="1" x14ac:dyDescent="0.3"/>
    <row r="12" spans="1:32" x14ac:dyDescent="0.25">
      <c r="A12" s="30">
        <v>1</v>
      </c>
      <c r="B12" s="31" t="str">
        <f>B4</f>
        <v>Booheschmeißer</v>
      </c>
      <c r="C12" s="32" t="str">
        <f>B5</f>
        <v>Waldfete 1</v>
      </c>
      <c r="D12" s="55"/>
      <c r="E12" s="31" t="s">
        <v>2</v>
      </c>
      <c r="F12" s="59"/>
    </row>
    <row r="13" spans="1:32" x14ac:dyDescent="0.25">
      <c r="A13" s="33">
        <v>2</v>
      </c>
      <c r="B13" s="27" t="str">
        <f>B6</f>
        <v>De Johrgang</v>
      </c>
      <c r="C13" s="34" t="str">
        <f>B7</f>
        <v>Die Jambaries</v>
      </c>
      <c r="D13" s="56"/>
      <c r="E13" s="27" t="s">
        <v>2</v>
      </c>
      <c r="F13" s="60"/>
      <c r="H13" s="27"/>
      <c r="I13" s="27" t="s">
        <v>6</v>
      </c>
    </row>
    <row r="14" spans="1:32" x14ac:dyDescent="0.25">
      <c r="A14" s="35">
        <v>3</v>
      </c>
      <c r="B14" s="36" t="str">
        <f>B8</f>
        <v>Turbo Team</v>
      </c>
      <c r="C14" s="37" t="str">
        <f>B9</f>
        <v>Linkstootsche</v>
      </c>
      <c r="D14" s="57"/>
      <c r="E14" s="36" t="s">
        <v>2</v>
      </c>
      <c r="F14" s="61"/>
      <c r="H14" s="27"/>
      <c r="I14" s="27"/>
    </row>
    <row r="15" spans="1:32" x14ac:dyDescent="0.25">
      <c r="A15" s="33">
        <v>4</v>
      </c>
      <c r="B15" s="27" t="str">
        <f>B4</f>
        <v>Booheschmeißer</v>
      </c>
      <c r="C15" s="34" t="str">
        <f>B6</f>
        <v>De Johrgang</v>
      </c>
      <c r="D15" s="56"/>
      <c r="E15" s="27" t="s">
        <v>2</v>
      </c>
      <c r="F15" s="60"/>
      <c r="H15" s="19" t="s">
        <v>7</v>
      </c>
      <c r="I15" s="56"/>
    </row>
    <row r="16" spans="1:32" x14ac:dyDescent="0.25">
      <c r="A16" s="33">
        <v>5</v>
      </c>
      <c r="B16" s="27" t="str">
        <f>B5</f>
        <v>Waldfete 1</v>
      </c>
      <c r="C16" s="34" t="str">
        <f>B8</f>
        <v>Turbo Team</v>
      </c>
      <c r="D16" s="56"/>
      <c r="E16" s="27" t="s">
        <v>2</v>
      </c>
      <c r="F16" s="60"/>
      <c r="H16" s="19" t="s">
        <v>8</v>
      </c>
      <c r="I16" s="56"/>
    </row>
    <row r="17" spans="1:6" x14ac:dyDescent="0.25">
      <c r="A17" s="35">
        <v>6</v>
      </c>
      <c r="B17" s="36" t="str">
        <f>B7</f>
        <v>Die Jambaries</v>
      </c>
      <c r="C17" s="37" t="str">
        <f>B9</f>
        <v>Linkstootsche</v>
      </c>
      <c r="D17" s="57"/>
      <c r="E17" s="36" t="s">
        <v>2</v>
      </c>
      <c r="F17" s="61"/>
    </row>
    <row r="18" spans="1:6" x14ac:dyDescent="0.25">
      <c r="A18" s="33">
        <v>7</v>
      </c>
      <c r="B18" s="27" t="str">
        <f>B4</f>
        <v>Booheschmeißer</v>
      </c>
      <c r="C18" s="34" t="str">
        <f>B7</f>
        <v>Die Jambaries</v>
      </c>
      <c r="D18" s="56"/>
      <c r="E18" s="27" t="s">
        <v>2</v>
      </c>
      <c r="F18" s="60"/>
    </row>
    <row r="19" spans="1:6" x14ac:dyDescent="0.25">
      <c r="A19" s="33">
        <v>8</v>
      </c>
      <c r="B19" s="27" t="str">
        <f>B5</f>
        <v>Waldfete 1</v>
      </c>
      <c r="C19" s="34" t="str">
        <f>B9</f>
        <v>Linkstootsche</v>
      </c>
      <c r="D19" s="56"/>
      <c r="E19" s="27" t="s">
        <v>2</v>
      </c>
      <c r="F19" s="60"/>
    </row>
    <row r="20" spans="1:6" x14ac:dyDescent="0.25">
      <c r="A20" s="35">
        <v>9</v>
      </c>
      <c r="B20" s="36" t="str">
        <f>B6</f>
        <v>De Johrgang</v>
      </c>
      <c r="C20" s="37" t="str">
        <f>B8</f>
        <v>Turbo Team</v>
      </c>
      <c r="D20" s="57"/>
      <c r="E20" s="36" t="s">
        <v>2</v>
      </c>
      <c r="F20" s="61"/>
    </row>
    <row r="21" spans="1:6" x14ac:dyDescent="0.25">
      <c r="A21" s="33">
        <v>10</v>
      </c>
      <c r="B21" s="27" t="str">
        <f>B4</f>
        <v>Booheschmeißer</v>
      </c>
      <c r="C21" s="34" t="str">
        <f>B8</f>
        <v>Turbo Team</v>
      </c>
      <c r="D21" s="56"/>
      <c r="E21" s="27" t="s">
        <v>2</v>
      </c>
      <c r="F21" s="60"/>
    </row>
    <row r="22" spans="1:6" x14ac:dyDescent="0.25">
      <c r="A22" s="33">
        <v>11</v>
      </c>
      <c r="B22" s="27" t="str">
        <f>B5</f>
        <v>Waldfete 1</v>
      </c>
      <c r="C22" s="34" t="str">
        <f>B7</f>
        <v>Die Jambaries</v>
      </c>
      <c r="D22" s="56"/>
      <c r="E22" s="27" t="s">
        <v>2</v>
      </c>
      <c r="F22" s="60"/>
    </row>
    <row r="23" spans="1:6" x14ac:dyDescent="0.25">
      <c r="A23" s="35">
        <v>12</v>
      </c>
      <c r="B23" s="36" t="str">
        <f>B6</f>
        <v>De Johrgang</v>
      </c>
      <c r="C23" s="37" t="str">
        <f>B9</f>
        <v>Linkstootsche</v>
      </c>
      <c r="D23" s="57"/>
      <c r="E23" s="36" t="s">
        <v>2</v>
      </c>
      <c r="F23" s="61"/>
    </row>
    <row r="24" spans="1:6" x14ac:dyDescent="0.25">
      <c r="A24" s="33">
        <v>13</v>
      </c>
      <c r="B24" s="27" t="str">
        <f>B4</f>
        <v>Booheschmeißer</v>
      </c>
      <c r="C24" s="34" t="str">
        <f>B9</f>
        <v>Linkstootsche</v>
      </c>
      <c r="D24" s="56"/>
      <c r="E24" s="27" t="s">
        <v>2</v>
      </c>
      <c r="F24" s="60"/>
    </row>
    <row r="25" spans="1:6" x14ac:dyDescent="0.25">
      <c r="A25" s="33">
        <v>14</v>
      </c>
      <c r="B25" s="27" t="str">
        <f>B5</f>
        <v>Waldfete 1</v>
      </c>
      <c r="C25" s="34" t="str">
        <f>B6</f>
        <v>De Johrgang</v>
      </c>
      <c r="D25" s="56"/>
      <c r="E25" s="27" t="s">
        <v>2</v>
      </c>
      <c r="F25" s="60"/>
    </row>
    <row r="26" spans="1:6" ht="13.8" thickBot="1" x14ac:dyDescent="0.3">
      <c r="A26" s="39">
        <v>15</v>
      </c>
      <c r="B26" s="40" t="str">
        <f>B7</f>
        <v>Die Jambaries</v>
      </c>
      <c r="C26" s="41" t="str">
        <f>B8</f>
        <v>Turbo Team</v>
      </c>
      <c r="D26" s="58"/>
      <c r="E26" s="40" t="s">
        <v>2</v>
      </c>
      <c r="F26" s="62"/>
    </row>
  </sheetData>
  <sheetProtection password="C6FE" sheet="1"/>
  <customSheetViews>
    <customSheetView guid="{F57A3A36-FA87-4C1F-836E-714E1F609ECD}" hiddenColumns="1" showRuler="0">
      <selection activeCell="B21" sqref="B21"/>
      <pageMargins left="0.78740157499999996" right="0.78740157499999996" top="0.984251969" bottom="0.984251969" header="0.4921259845" footer="0.4921259845"/>
      <pageSetup paperSize="9" orientation="landscape" horizontalDpi="300" verticalDpi="300" r:id="rId1"/>
      <headerFooter alignWithMargins="0"/>
    </customSheetView>
  </customSheetViews>
  <mergeCells count="10">
    <mergeCell ref="T2:U2"/>
    <mergeCell ref="V3:W3"/>
    <mergeCell ref="A3:B3"/>
    <mergeCell ref="H3:I3"/>
    <mergeCell ref="J3:K3"/>
    <mergeCell ref="L3:M3"/>
    <mergeCell ref="N3:O3"/>
    <mergeCell ref="P3:Q3"/>
    <mergeCell ref="R3:S3"/>
    <mergeCell ref="T3:U3"/>
  </mergeCells>
  <phoneticPr fontId="3" type="noConversion"/>
  <conditionalFormatting sqref="X4:X9">
    <cfRule type="cellIs" dxfId="6" priority="1" stopIfTrue="1" operator="lessThan">
      <formula>0</formula>
    </cfRule>
  </conditionalFormatting>
  <pageMargins left="0.78740157499999996" right="0.78740157499999996" top="0.984251969" bottom="0.984251969" header="0.4921259845" footer="0.4921259845"/>
  <pageSetup paperSize="9" orientation="landscape" horizontalDpi="4294967294" verticalDpi="300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26"/>
  <sheetViews>
    <sheetView zoomScaleNormal="100" workbookViewId="0">
      <selection activeCell="I16" sqref="I16"/>
    </sheetView>
  </sheetViews>
  <sheetFormatPr baseColWidth="10" defaultColWidth="11.33203125" defaultRowHeight="13.2" x14ac:dyDescent="0.25"/>
  <cols>
    <col min="1" max="1" width="7.109375" customWidth="1"/>
    <col min="2" max="3" width="23.109375" customWidth="1"/>
    <col min="4" max="4" width="5.6640625" customWidth="1"/>
    <col min="5" max="5" width="1" customWidth="1"/>
    <col min="6" max="6" width="5.6640625" customWidth="1"/>
    <col min="7" max="7" width="5" customWidth="1"/>
    <col min="8" max="8" width="6" customWidth="1"/>
    <col min="9" max="9" width="22.5546875" customWidth="1"/>
    <col min="10" max="21" width="5.6640625" hidden="1" customWidth="1"/>
    <col min="22" max="24" width="5.6640625" customWidth="1"/>
    <col min="25" max="30" width="5.6640625" hidden="1" customWidth="1"/>
    <col min="31" max="31" width="5.6640625" style="2" customWidth="1"/>
    <col min="32" max="32" width="7.44140625" customWidth="1"/>
  </cols>
  <sheetData>
    <row r="1" spans="1:32" ht="17.399999999999999" x14ac:dyDescent="0.3">
      <c r="A1" s="1" t="s">
        <v>0</v>
      </c>
    </row>
    <row r="2" spans="1:32" ht="13.8" thickBot="1" x14ac:dyDescent="0.3">
      <c r="T2" s="125"/>
      <c r="U2" s="125"/>
    </row>
    <row r="3" spans="1:32" ht="13.8" thickBot="1" x14ac:dyDescent="0.3">
      <c r="A3" s="128" t="s">
        <v>10</v>
      </c>
      <c r="B3" s="129"/>
      <c r="H3" s="128" t="s">
        <v>10</v>
      </c>
      <c r="I3" s="129"/>
      <c r="J3" s="126">
        <v>1</v>
      </c>
      <c r="K3" s="130"/>
      <c r="L3" s="127">
        <v>2</v>
      </c>
      <c r="M3" s="130"/>
      <c r="N3" s="127">
        <v>3</v>
      </c>
      <c r="O3" s="130"/>
      <c r="P3" s="127">
        <v>4</v>
      </c>
      <c r="Q3" s="130"/>
      <c r="R3" s="127">
        <v>5</v>
      </c>
      <c r="S3" s="130"/>
      <c r="T3" s="127">
        <v>6</v>
      </c>
      <c r="U3" s="131"/>
      <c r="V3" s="126" t="s">
        <v>3</v>
      </c>
      <c r="W3" s="127"/>
      <c r="X3" s="21"/>
      <c r="Y3" s="22"/>
      <c r="Z3" s="22"/>
      <c r="AA3" s="22"/>
      <c r="AB3" s="22"/>
      <c r="AC3" s="22"/>
      <c r="AD3" s="22"/>
      <c r="AE3" s="23" t="s">
        <v>4</v>
      </c>
      <c r="AF3" s="20" t="s">
        <v>5</v>
      </c>
    </row>
    <row r="4" spans="1:32" x14ac:dyDescent="0.25">
      <c r="A4" s="29">
        <v>1</v>
      </c>
      <c r="B4" s="28" t="str">
        <f>IF(ISBLANK(Gruppeneinteilung!B16)," ",Gruppeneinteilung!B16)</f>
        <v>Blindhunde 1</v>
      </c>
      <c r="H4" s="43">
        <v>1</v>
      </c>
      <c r="I4" s="38" t="str">
        <f t="shared" ref="I4:I9" si="0">B4</f>
        <v>Blindhunde 1</v>
      </c>
      <c r="J4" s="7"/>
      <c r="K4" s="16"/>
      <c r="L4" s="13">
        <f>D12</f>
        <v>0</v>
      </c>
      <c r="M4" s="11">
        <f>F12</f>
        <v>0</v>
      </c>
      <c r="N4" s="13">
        <f>D15</f>
        <v>0</v>
      </c>
      <c r="O4" s="11">
        <f>F15</f>
        <v>0</v>
      </c>
      <c r="P4" s="13">
        <f>D18</f>
        <v>0</v>
      </c>
      <c r="Q4" s="11">
        <f>F18</f>
        <v>0</v>
      </c>
      <c r="R4" s="11">
        <f>D21</f>
        <v>0</v>
      </c>
      <c r="S4" s="11">
        <f>F21</f>
        <v>0</v>
      </c>
      <c r="T4" s="13">
        <f>D24</f>
        <v>0</v>
      </c>
      <c r="U4" s="10">
        <f>F24</f>
        <v>0</v>
      </c>
      <c r="V4" s="12">
        <f t="shared" ref="V4:W9" si="1">J4+L4+N4+P4+R4+T4</f>
        <v>0</v>
      </c>
      <c r="W4" s="9">
        <f t="shared" si="1"/>
        <v>0</v>
      </c>
      <c r="X4" s="9">
        <f t="shared" ref="X4:X9" si="2">V4-W4</f>
        <v>0</v>
      </c>
      <c r="Y4" s="9">
        <f t="shared" ref="Y4:Y9" si="3">IF(J4=13,3,0)</f>
        <v>0</v>
      </c>
      <c r="Z4" s="9">
        <f t="shared" ref="Z4:Z9" si="4">IF(L4=13,3,0)</f>
        <v>0</v>
      </c>
      <c r="AA4" s="9">
        <f t="shared" ref="AA4:AA9" si="5">IF(N4=13,3,0)</f>
        <v>0</v>
      </c>
      <c r="AB4" s="9">
        <f t="shared" ref="AB4:AB9" si="6">IF(P4=13,3,0)</f>
        <v>0</v>
      </c>
      <c r="AC4" s="9">
        <f t="shared" ref="AC4:AC9" si="7">IF(R4=13,3,0)</f>
        <v>0</v>
      </c>
      <c r="AD4" s="9">
        <f t="shared" ref="AD4:AD9" si="8">IF(T4=13,3,0)</f>
        <v>0</v>
      </c>
      <c r="AE4" s="44">
        <f t="shared" ref="AE4:AE9" si="9">Y4+Z4+AA4+AB4+AC4+AD4</f>
        <v>0</v>
      </c>
      <c r="AF4" s="63"/>
    </row>
    <row r="5" spans="1:32" x14ac:dyDescent="0.25">
      <c r="A5" s="29">
        <v>2</v>
      </c>
      <c r="B5" s="28" t="str">
        <f>IF(ISBLANK(Gruppeneinteilung!B17)," ",Gruppeneinteilung!B17)</f>
        <v>Die Rommes</v>
      </c>
      <c r="H5" s="24">
        <v>2</v>
      </c>
      <c r="I5" s="25" t="str">
        <f t="shared" si="0"/>
        <v>Die Rommes</v>
      </c>
      <c r="J5" s="12">
        <f>F12</f>
        <v>0</v>
      </c>
      <c r="K5" s="11">
        <f>D12</f>
        <v>0</v>
      </c>
      <c r="L5" s="8"/>
      <c r="M5" s="16"/>
      <c r="N5" s="13">
        <f>D25</f>
        <v>0</v>
      </c>
      <c r="O5" s="11">
        <f>F25</f>
        <v>0</v>
      </c>
      <c r="P5" s="13">
        <f>D22</f>
        <v>0</v>
      </c>
      <c r="Q5" s="11">
        <f>F22</f>
        <v>0</v>
      </c>
      <c r="R5" s="13">
        <f>D16</f>
        <v>0</v>
      </c>
      <c r="S5" s="11">
        <f>F16</f>
        <v>0</v>
      </c>
      <c r="T5" s="13">
        <f>D19</f>
        <v>0</v>
      </c>
      <c r="U5" s="10">
        <f>F19</f>
        <v>0</v>
      </c>
      <c r="V5" s="12">
        <f t="shared" si="1"/>
        <v>0</v>
      </c>
      <c r="W5" s="9">
        <f t="shared" si="1"/>
        <v>0</v>
      </c>
      <c r="X5" s="9">
        <f t="shared" si="2"/>
        <v>0</v>
      </c>
      <c r="Y5" s="9">
        <f t="shared" si="3"/>
        <v>0</v>
      </c>
      <c r="Z5" s="9">
        <f t="shared" si="4"/>
        <v>0</v>
      </c>
      <c r="AA5" s="9">
        <f t="shared" si="5"/>
        <v>0</v>
      </c>
      <c r="AB5" s="9">
        <f t="shared" si="6"/>
        <v>0</v>
      </c>
      <c r="AC5" s="9">
        <f t="shared" si="7"/>
        <v>0</v>
      </c>
      <c r="AD5" s="9">
        <f t="shared" si="8"/>
        <v>0</v>
      </c>
      <c r="AE5" s="44">
        <f t="shared" si="9"/>
        <v>0</v>
      </c>
      <c r="AF5" s="63"/>
    </row>
    <row r="6" spans="1:32" x14ac:dyDescent="0.25">
      <c r="A6" s="29">
        <v>3</v>
      </c>
      <c r="B6" s="28" t="str">
        <f>IF(ISBLANK(Gruppeneinteilung!B18)," ",Gruppeneinteilung!B18)</f>
        <v>Joorgang 89/90</v>
      </c>
      <c r="H6" s="24">
        <v>3</v>
      </c>
      <c r="I6" s="25" t="str">
        <f t="shared" si="0"/>
        <v>Joorgang 89/90</v>
      </c>
      <c r="J6" s="12">
        <f>F15</f>
        <v>0</v>
      </c>
      <c r="K6" s="13">
        <f>D15</f>
        <v>0</v>
      </c>
      <c r="L6" s="13">
        <f>F25</f>
        <v>0</v>
      </c>
      <c r="M6" s="13">
        <f>D25</f>
        <v>0</v>
      </c>
      <c r="N6" s="8"/>
      <c r="O6" s="16"/>
      <c r="P6" s="13">
        <f>D13</f>
        <v>0</v>
      </c>
      <c r="Q6" s="11">
        <f>F13</f>
        <v>0</v>
      </c>
      <c r="R6" s="13">
        <f>D20</f>
        <v>0</v>
      </c>
      <c r="S6" s="11">
        <f>F20</f>
        <v>0</v>
      </c>
      <c r="T6" s="13">
        <f>D23</f>
        <v>0</v>
      </c>
      <c r="U6" s="18">
        <f>F23</f>
        <v>0</v>
      </c>
      <c r="V6" s="12">
        <f t="shared" si="1"/>
        <v>0</v>
      </c>
      <c r="W6" s="9">
        <f t="shared" si="1"/>
        <v>0</v>
      </c>
      <c r="X6" s="9">
        <f t="shared" si="2"/>
        <v>0</v>
      </c>
      <c r="Y6" s="9">
        <f t="shared" si="3"/>
        <v>0</v>
      </c>
      <c r="Z6" s="9">
        <f t="shared" si="4"/>
        <v>0</v>
      </c>
      <c r="AA6" s="9">
        <f t="shared" si="5"/>
        <v>0</v>
      </c>
      <c r="AB6" s="9">
        <f t="shared" si="6"/>
        <v>0</v>
      </c>
      <c r="AC6" s="9">
        <f t="shared" si="7"/>
        <v>0</v>
      </c>
      <c r="AD6" s="9">
        <f t="shared" si="8"/>
        <v>0</v>
      </c>
      <c r="AE6" s="44">
        <f t="shared" si="9"/>
        <v>0</v>
      </c>
      <c r="AF6" s="63"/>
    </row>
    <row r="7" spans="1:32" x14ac:dyDescent="0.25">
      <c r="A7" s="29">
        <v>4</v>
      </c>
      <c r="B7" s="28" t="str">
        <f>IF(ISBLANK(Gruppeneinteilung!B19)," ",Gruppeneinteilung!B19)</f>
        <v>xxx</v>
      </c>
      <c r="H7" s="24">
        <v>4</v>
      </c>
      <c r="I7" s="25" t="str">
        <f t="shared" si="0"/>
        <v>xxx</v>
      </c>
      <c r="J7" s="11">
        <f>F18</f>
        <v>0</v>
      </c>
      <c r="K7" s="13">
        <f>D18</f>
        <v>0</v>
      </c>
      <c r="L7" s="13">
        <f>F22</f>
        <v>0</v>
      </c>
      <c r="M7" s="13">
        <f>D22</f>
        <v>0</v>
      </c>
      <c r="N7" s="13">
        <f>F13</f>
        <v>0</v>
      </c>
      <c r="O7" s="11">
        <f>D13</f>
        <v>0</v>
      </c>
      <c r="P7" s="8"/>
      <c r="Q7" s="16"/>
      <c r="R7" s="13">
        <f>D26</f>
        <v>0</v>
      </c>
      <c r="S7" s="11">
        <f>F26</f>
        <v>0</v>
      </c>
      <c r="T7" s="13">
        <f>D17</f>
        <v>0</v>
      </c>
      <c r="U7" s="18">
        <f>F17</f>
        <v>0</v>
      </c>
      <c r="V7" s="12">
        <f t="shared" si="1"/>
        <v>0</v>
      </c>
      <c r="W7" s="9">
        <f t="shared" si="1"/>
        <v>0</v>
      </c>
      <c r="X7" s="9">
        <f t="shared" si="2"/>
        <v>0</v>
      </c>
      <c r="Y7" s="9">
        <f t="shared" si="3"/>
        <v>0</v>
      </c>
      <c r="Z7" s="9">
        <f t="shared" si="4"/>
        <v>0</v>
      </c>
      <c r="AA7" s="9">
        <f t="shared" si="5"/>
        <v>0</v>
      </c>
      <c r="AB7" s="9">
        <f t="shared" si="6"/>
        <v>0</v>
      </c>
      <c r="AC7" s="9">
        <f t="shared" si="7"/>
        <v>0</v>
      </c>
      <c r="AD7" s="9">
        <f t="shared" si="8"/>
        <v>0</v>
      </c>
      <c r="AE7" s="44">
        <f t="shared" si="9"/>
        <v>0</v>
      </c>
      <c r="AF7" s="63"/>
    </row>
    <row r="8" spans="1:32" x14ac:dyDescent="0.25">
      <c r="A8" s="29">
        <v>5</v>
      </c>
      <c r="B8" s="28" t="str">
        <f>IF(ISBLANK(Gruppeneinteilung!B20)," ",Gruppeneinteilung!B20)</f>
        <v>Jahrgang 55/56</v>
      </c>
      <c r="H8" s="24">
        <v>5</v>
      </c>
      <c r="I8" s="25" t="str">
        <f t="shared" si="0"/>
        <v>Jahrgang 55/56</v>
      </c>
      <c r="J8" s="12">
        <f>F21</f>
        <v>0</v>
      </c>
      <c r="K8" s="13">
        <f>D21</f>
        <v>0</v>
      </c>
      <c r="L8" s="13">
        <f>F16</f>
        <v>0</v>
      </c>
      <c r="M8" s="13">
        <f>D16</f>
        <v>0</v>
      </c>
      <c r="N8" s="13">
        <f>F20</f>
        <v>0</v>
      </c>
      <c r="O8" s="11">
        <f>D20</f>
        <v>0</v>
      </c>
      <c r="P8" s="13">
        <f>F26</f>
        <v>0</v>
      </c>
      <c r="Q8" s="11">
        <f>D26</f>
        <v>0</v>
      </c>
      <c r="R8" s="8"/>
      <c r="S8" s="16"/>
      <c r="T8" s="13">
        <f>D14</f>
        <v>0</v>
      </c>
      <c r="U8" s="10">
        <f>F14</f>
        <v>0</v>
      </c>
      <c r="V8" s="12">
        <f t="shared" si="1"/>
        <v>0</v>
      </c>
      <c r="W8" s="9">
        <f t="shared" si="1"/>
        <v>0</v>
      </c>
      <c r="X8" s="9">
        <f t="shared" si="2"/>
        <v>0</v>
      </c>
      <c r="Y8" s="9">
        <f t="shared" si="3"/>
        <v>0</v>
      </c>
      <c r="Z8" s="9">
        <f t="shared" si="4"/>
        <v>0</v>
      </c>
      <c r="AA8" s="9">
        <f t="shared" si="5"/>
        <v>0</v>
      </c>
      <c r="AB8" s="9">
        <f t="shared" si="6"/>
        <v>0</v>
      </c>
      <c r="AC8" s="9">
        <f t="shared" si="7"/>
        <v>0</v>
      </c>
      <c r="AD8" s="9">
        <f t="shared" si="8"/>
        <v>0</v>
      </c>
      <c r="AE8" s="44">
        <f t="shared" si="9"/>
        <v>0</v>
      </c>
      <c r="AF8" s="63"/>
    </row>
    <row r="9" spans="1:32" ht="13.8" thickBot="1" x14ac:dyDescent="0.3">
      <c r="A9" s="26">
        <v>6</v>
      </c>
      <c r="B9" s="54" t="str">
        <f>IF(ISBLANK(Gruppeneinteilung!B21)," ",Gruppeneinteilung!B21)</f>
        <v>Die Sisters</v>
      </c>
      <c r="H9" s="26">
        <v>6</v>
      </c>
      <c r="I9" s="42" t="str">
        <f t="shared" si="0"/>
        <v>Die Sisters</v>
      </c>
      <c r="J9" s="14">
        <f>F24</f>
        <v>0</v>
      </c>
      <c r="K9" s="15">
        <f>D24</f>
        <v>0</v>
      </c>
      <c r="L9" s="15">
        <f>F19</f>
        <v>0</v>
      </c>
      <c r="M9" s="15">
        <f>D19</f>
        <v>0</v>
      </c>
      <c r="N9" s="15">
        <f>F23</f>
        <v>0</v>
      </c>
      <c r="O9" s="4">
        <f>D23</f>
        <v>0</v>
      </c>
      <c r="P9" s="15">
        <f>F17</f>
        <v>0</v>
      </c>
      <c r="Q9" s="4">
        <f>D17</f>
        <v>0</v>
      </c>
      <c r="R9" s="17">
        <f>F14</f>
        <v>0</v>
      </c>
      <c r="S9" s="4">
        <f>D14</f>
        <v>0</v>
      </c>
      <c r="T9" s="5"/>
      <c r="U9" s="6"/>
      <c r="V9" s="14">
        <f t="shared" si="1"/>
        <v>0</v>
      </c>
      <c r="W9" s="3">
        <f t="shared" si="1"/>
        <v>0</v>
      </c>
      <c r="X9" s="46">
        <f t="shared" si="2"/>
        <v>0</v>
      </c>
      <c r="Y9" s="3">
        <f t="shared" si="3"/>
        <v>0</v>
      </c>
      <c r="Z9" s="3">
        <f t="shared" si="4"/>
        <v>0</v>
      </c>
      <c r="AA9" s="3">
        <f t="shared" si="5"/>
        <v>0</v>
      </c>
      <c r="AB9" s="3">
        <f t="shared" si="6"/>
        <v>0</v>
      </c>
      <c r="AC9" s="3">
        <f t="shared" si="7"/>
        <v>0</v>
      </c>
      <c r="AD9" s="3">
        <f t="shared" si="8"/>
        <v>0</v>
      </c>
      <c r="AE9" s="45">
        <f t="shared" si="9"/>
        <v>0</v>
      </c>
      <c r="AF9" s="64"/>
    </row>
    <row r="11" spans="1:32" ht="13.8" thickBot="1" x14ac:dyDescent="0.3"/>
    <row r="12" spans="1:32" x14ac:dyDescent="0.25">
      <c r="A12" s="30">
        <v>1</v>
      </c>
      <c r="B12" s="31" t="str">
        <f>B4</f>
        <v>Blindhunde 1</v>
      </c>
      <c r="C12" s="32" t="str">
        <f>B5</f>
        <v>Die Rommes</v>
      </c>
      <c r="D12" s="55"/>
      <c r="E12" s="31" t="s">
        <v>2</v>
      </c>
      <c r="F12" s="59"/>
    </row>
    <row r="13" spans="1:32" x14ac:dyDescent="0.25">
      <c r="A13" s="33">
        <v>2</v>
      </c>
      <c r="B13" s="27" t="str">
        <f>B6</f>
        <v>Joorgang 89/90</v>
      </c>
      <c r="C13" s="34" t="str">
        <f>B7</f>
        <v>xxx</v>
      </c>
      <c r="D13" s="56"/>
      <c r="E13" s="27" t="s">
        <v>2</v>
      </c>
      <c r="F13" s="60"/>
      <c r="H13" s="27"/>
      <c r="I13" s="27" t="s">
        <v>6</v>
      </c>
    </row>
    <row r="14" spans="1:32" x14ac:dyDescent="0.25">
      <c r="A14" s="35">
        <v>3</v>
      </c>
      <c r="B14" s="36" t="str">
        <f>B8</f>
        <v>Jahrgang 55/56</v>
      </c>
      <c r="C14" s="37" t="str">
        <f>B9</f>
        <v>Die Sisters</v>
      </c>
      <c r="D14" s="57"/>
      <c r="E14" s="36" t="s">
        <v>2</v>
      </c>
      <c r="F14" s="61"/>
      <c r="H14" s="27"/>
      <c r="I14" s="27"/>
    </row>
    <row r="15" spans="1:32" x14ac:dyDescent="0.25">
      <c r="A15" s="33">
        <v>4</v>
      </c>
      <c r="B15" s="27" t="str">
        <f>B4</f>
        <v>Blindhunde 1</v>
      </c>
      <c r="C15" s="34" t="str">
        <f>B6</f>
        <v>Joorgang 89/90</v>
      </c>
      <c r="D15" s="56"/>
      <c r="E15" s="27" t="s">
        <v>2</v>
      </c>
      <c r="F15" s="60"/>
      <c r="H15" s="19" t="s">
        <v>7</v>
      </c>
      <c r="I15" s="56"/>
    </row>
    <row r="16" spans="1:32" x14ac:dyDescent="0.25">
      <c r="A16" s="33">
        <v>5</v>
      </c>
      <c r="B16" s="27" t="str">
        <f>B5</f>
        <v>Die Rommes</v>
      </c>
      <c r="C16" s="34" t="str">
        <f>B8</f>
        <v>Jahrgang 55/56</v>
      </c>
      <c r="D16" s="56"/>
      <c r="E16" s="27" t="s">
        <v>2</v>
      </c>
      <c r="F16" s="60"/>
      <c r="H16" s="19" t="s">
        <v>8</v>
      </c>
      <c r="I16" s="56"/>
    </row>
    <row r="17" spans="1:6" x14ac:dyDescent="0.25">
      <c r="A17" s="35">
        <v>6</v>
      </c>
      <c r="B17" s="36" t="str">
        <f>B7</f>
        <v>xxx</v>
      </c>
      <c r="C17" s="37" t="str">
        <f>B9</f>
        <v>Die Sisters</v>
      </c>
      <c r="D17" s="57"/>
      <c r="E17" s="36" t="s">
        <v>2</v>
      </c>
      <c r="F17" s="61"/>
    </row>
    <row r="18" spans="1:6" x14ac:dyDescent="0.25">
      <c r="A18" s="33">
        <v>7</v>
      </c>
      <c r="B18" s="27" t="str">
        <f>B4</f>
        <v>Blindhunde 1</v>
      </c>
      <c r="C18" s="34" t="str">
        <f>B7</f>
        <v>xxx</v>
      </c>
      <c r="D18" s="56"/>
      <c r="E18" s="27" t="s">
        <v>2</v>
      </c>
      <c r="F18" s="60"/>
    </row>
    <row r="19" spans="1:6" x14ac:dyDescent="0.25">
      <c r="A19" s="33">
        <v>8</v>
      </c>
      <c r="B19" s="27" t="str">
        <f>B5</f>
        <v>Die Rommes</v>
      </c>
      <c r="C19" s="34" t="str">
        <f>B9</f>
        <v>Die Sisters</v>
      </c>
      <c r="D19" s="56"/>
      <c r="E19" s="27" t="s">
        <v>2</v>
      </c>
      <c r="F19" s="60"/>
    </row>
    <row r="20" spans="1:6" x14ac:dyDescent="0.25">
      <c r="A20" s="35">
        <v>9</v>
      </c>
      <c r="B20" s="36" t="str">
        <f>B6</f>
        <v>Joorgang 89/90</v>
      </c>
      <c r="C20" s="37" t="str">
        <f>B8</f>
        <v>Jahrgang 55/56</v>
      </c>
      <c r="D20" s="57"/>
      <c r="E20" s="36" t="s">
        <v>2</v>
      </c>
      <c r="F20" s="61"/>
    </row>
    <row r="21" spans="1:6" x14ac:dyDescent="0.25">
      <c r="A21" s="33">
        <v>10</v>
      </c>
      <c r="B21" s="27" t="str">
        <f>B4</f>
        <v>Blindhunde 1</v>
      </c>
      <c r="C21" s="34" t="str">
        <f>B8</f>
        <v>Jahrgang 55/56</v>
      </c>
      <c r="D21" s="56"/>
      <c r="E21" s="27" t="s">
        <v>2</v>
      </c>
      <c r="F21" s="60"/>
    </row>
    <row r="22" spans="1:6" x14ac:dyDescent="0.25">
      <c r="A22" s="33">
        <v>11</v>
      </c>
      <c r="B22" s="27" t="str">
        <f>B5</f>
        <v>Die Rommes</v>
      </c>
      <c r="C22" s="34" t="str">
        <f>B7</f>
        <v>xxx</v>
      </c>
      <c r="D22" s="56"/>
      <c r="E22" s="27" t="s">
        <v>2</v>
      </c>
      <c r="F22" s="60"/>
    </row>
    <row r="23" spans="1:6" x14ac:dyDescent="0.25">
      <c r="A23" s="35">
        <v>12</v>
      </c>
      <c r="B23" s="36" t="str">
        <f>B6</f>
        <v>Joorgang 89/90</v>
      </c>
      <c r="C23" s="37" t="str">
        <f>B9</f>
        <v>Die Sisters</v>
      </c>
      <c r="D23" s="57"/>
      <c r="E23" s="36" t="s">
        <v>2</v>
      </c>
      <c r="F23" s="61"/>
    </row>
    <row r="24" spans="1:6" x14ac:dyDescent="0.25">
      <c r="A24" s="33">
        <v>13</v>
      </c>
      <c r="B24" s="27" t="str">
        <f>B4</f>
        <v>Blindhunde 1</v>
      </c>
      <c r="C24" s="34" t="str">
        <f>B9</f>
        <v>Die Sisters</v>
      </c>
      <c r="D24" s="56"/>
      <c r="E24" s="27" t="s">
        <v>2</v>
      </c>
      <c r="F24" s="60"/>
    </row>
    <row r="25" spans="1:6" x14ac:dyDescent="0.25">
      <c r="A25" s="33">
        <v>14</v>
      </c>
      <c r="B25" s="27" t="str">
        <f>B5</f>
        <v>Die Rommes</v>
      </c>
      <c r="C25" s="34" t="str">
        <f>B6</f>
        <v>Joorgang 89/90</v>
      </c>
      <c r="D25" s="56"/>
      <c r="E25" s="27" t="s">
        <v>2</v>
      </c>
      <c r="F25" s="60"/>
    </row>
    <row r="26" spans="1:6" ht="13.8" thickBot="1" x14ac:dyDescent="0.3">
      <c r="A26" s="39">
        <v>15</v>
      </c>
      <c r="B26" s="40" t="str">
        <f>B7</f>
        <v>xxx</v>
      </c>
      <c r="C26" s="41" t="str">
        <f>B8</f>
        <v>Jahrgang 55/56</v>
      </c>
      <c r="D26" s="58"/>
      <c r="E26" s="40" t="s">
        <v>2</v>
      </c>
      <c r="F26" s="62"/>
    </row>
  </sheetData>
  <sheetProtection password="C6FE" sheet="1"/>
  <customSheetViews>
    <customSheetView guid="{F57A3A36-FA87-4C1F-836E-714E1F609ECD}" hiddenColumns="1" showRuler="0">
      <selection activeCell="B15" sqref="B15"/>
      <pageMargins left="0.78740157499999996" right="0.78740157499999996" top="0.984251969" bottom="0.984251969" header="0.4921259845" footer="0.4921259845"/>
      <pageSetup paperSize="9" orientation="landscape" horizontalDpi="300" verticalDpi="300" r:id="rId1"/>
      <headerFooter alignWithMargins="0"/>
    </customSheetView>
  </customSheetViews>
  <mergeCells count="10">
    <mergeCell ref="T2:U2"/>
    <mergeCell ref="V3:W3"/>
    <mergeCell ref="A3:B3"/>
    <mergeCell ref="H3:I3"/>
    <mergeCell ref="J3:K3"/>
    <mergeCell ref="L3:M3"/>
    <mergeCell ref="N3:O3"/>
    <mergeCell ref="P3:Q3"/>
    <mergeCell ref="R3:S3"/>
    <mergeCell ref="T3:U3"/>
  </mergeCells>
  <phoneticPr fontId="3" type="noConversion"/>
  <conditionalFormatting sqref="X4:X9">
    <cfRule type="cellIs" dxfId="5" priority="1" stopIfTrue="1" operator="lessThan">
      <formula>0</formula>
    </cfRule>
  </conditionalFormatting>
  <pageMargins left="0.78740157499999996" right="0.78740157499999996" top="0.984251969" bottom="0.984251969" header="0.4921259845" footer="0.4921259845"/>
  <pageSetup paperSize="9" orientation="landscape" horizontalDpi="4294967294" verticalDpi="300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26"/>
  <sheetViews>
    <sheetView topLeftCell="C1" zoomScaleNormal="100" workbookViewId="0">
      <selection activeCell="I16" sqref="I16"/>
    </sheetView>
  </sheetViews>
  <sheetFormatPr baseColWidth="10" defaultColWidth="11.33203125" defaultRowHeight="13.2" x14ac:dyDescent="0.25"/>
  <cols>
    <col min="1" max="1" width="7.109375" customWidth="1"/>
    <col min="2" max="3" width="23.109375" customWidth="1"/>
    <col min="4" max="4" width="5.6640625" customWidth="1"/>
    <col min="5" max="5" width="1" customWidth="1"/>
    <col min="6" max="6" width="5.6640625" customWidth="1"/>
    <col min="7" max="7" width="5" customWidth="1"/>
    <col min="8" max="8" width="6" customWidth="1"/>
    <col min="9" max="9" width="22.5546875" customWidth="1"/>
    <col min="10" max="21" width="5.6640625" hidden="1" customWidth="1"/>
    <col min="22" max="24" width="5.6640625" customWidth="1"/>
    <col min="25" max="30" width="5.6640625" hidden="1" customWidth="1"/>
    <col min="31" max="31" width="5.6640625" style="2" customWidth="1"/>
    <col min="32" max="32" width="7.44140625" customWidth="1"/>
  </cols>
  <sheetData>
    <row r="1" spans="1:32" ht="17.399999999999999" x14ac:dyDescent="0.3">
      <c r="A1" s="1" t="s">
        <v>0</v>
      </c>
    </row>
    <row r="2" spans="1:32" ht="13.8" thickBot="1" x14ac:dyDescent="0.3">
      <c r="T2" s="125"/>
      <c r="U2" s="125"/>
    </row>
    <row r="3" spans="1:32" ht="13.8" thickBot="1" x14ac:dyDescent="0.3">
      <c r="A3" s="128" t="s">
        <v>9</v>
      </c>
      <c r="B3" s="129"/>
      <c r="H3" s="128" t="s">
        <v>9</v>
      </c>
      <c r="I3" s="129"/>
      <c r="J3" s="126">
        <v>1</v>
      </c>
      <c r="K3" s="130"/>
      <c r="L3" s="127">
        <v>2</v>
      </c>
      <c r="M3" s="130"/>
      <c r="N3" s="127">
        <v>3</v>
      </c>
      <c r="O3" s="130"/>
      <c r="P3" s="127">
        <v>4</v>
      </c>
      <c r="Q3" s="130"/>
      <c r="R3" s="127">
        <v>5</v>
      </c>
      <c r="S3" s="130"/>
      <c r="T3" s="127">
        <v>6</v>
      </c>
      <c r="U3" s="131"/>
      <c r="V3" s="126" t="s">
        <v>3</v>
      </c>
      <c r="W3" s="127"/>
      <c r="X3" s="21"/>
      <c r="Y3" s="22"/>
      <c r="Z3" s="22"/>
      <c r="AA3" s="22"/>
      <c r="AB3" s="22"/>
      <c r="AC3" s="22"/>
      <c r="AD3" s="22"/>
      <c r="AE3" s="23" t="s">
        <v>4</v>
      </c>
      <c r="AF3" s="20" t="s">
        <v>5</v>
      </c>
    </row>
    <row r="4" spans="1:32" x14ac:dyDescent="0.25">
      <c r="A4" s="29">
        <v>1</v>
      </c>
      <c r="B4" s="28" t="str">
        <f>IF(ISBLANK(Gruppeneinteilung!B22)," ",Gruppeneinteilung!B22)</f>
        <v>Die Bouletten</v>
      </c>
      <c r="H4" s="43">
        <v>1</v>
      </c>
      <c r="I4" s="38" t="str">
        <f t="shared" ref="I4:I9" si="0">B4</f>
        <v>Die Bouletten</v>
      </c>
      <c r="J4" s="7"/>
      <c r="K4" s="16"/>
      <c r="L4" s="13">
        <f>D12</f>
        <v>0</v>
      </c>
      <c r="M4" s="11">
        <f>F12</f>
        <v>0</v>
      </c>
      <c r="N4" s="13">
        <f>D15</f>
        <v>0</v>
      </c>
      <c r="O4" s="11">
        <f>F15</f>
        <v>0</v>
      </c>
      <c r="P4" s="13">
        <f>D18</f>
        <v>0</v>
      </c>
      <c r="Q4" s="11">
        <f>F18</f>
        <v>0</v>
      </c>
      <c r="R4" s="11">
        <f>D21</f>
        <v>0</v>
      </c>
      <c r="S4" s="11">
        <f>F21</f>
        <v>0</v>
      </c>
      <c r="T4" s="13">
        <f>D24</f>
        <v>0</v>
      </c>
      <c r="U4" s="10">
        <f>F24</f>
        <v>0</v>
      </c>
      <c r="V4" s="12">
        <f>(J4+L4+N4+P4+R4+T4)</f>
        <v>0</v>
      </c>
      <c r="W4" s="9">
        <f t="shared" ref="V4:W9" si="1">K4+M4+O4+Q4+S4+U4</f>
        <v>0</v>
      </c>
      <c r="X4" s="9">
        <f t="shared" ref="X4:X9" si="2">V4-W4</f>
        <v>0</v>
      </c>
      <c r="Y4" s="9">
        <f t="shared" ref="Y4:Y9" si="3">IF(J4=13,3,0)</f>
        <v>0</v>
      </c>
      <c r="Z4" s="9">
        <f t="shared" ref="Z4:Z9" si="4">IF(L4=13,3,0)</f>
        <v>0</v>
      </c>
      <c r="AA4" s="9">
        <f t="shared" ref="AA4:AA9" si="5">IF(N4=13,3,0)</f>
        <v>0</v>
      </c>
      <c r="AB4" s="9">
        <f t="shared" ref="AB4:AB9" si="6">IF(P4=13,3,0)</f>
        <v>0</v>
      </c>
      <c r="AC4" s="9">
        <f t="shared" ref="AC4:AC9" si="7">IF(R4=13,3,0)</f>
        <v>0</v>
      </c>
      <c r="AD4" s="9">
        <f t="shared" ref="AD4:AD9" si="8">IF(T4=13,3,0)</f>
        <v>0</v>
      </c>
      <c r="AE4" s="44">
        <f t="shared" ref="AE4:AE9" si="9">Y4+Z4+AA4+AB4+AC4+AD4</f>
        <v>0</v>
      </c>
      <c r="AF4" s="63"/>
    </row>
    <row r="5" spans="1:32" x14ac:dyDescent="0.25">
      <c r="A5" s="29">
        <v>2</v>
      </c>
      <c r="B5" s="28" t="str">
        <f>IF(ISBLANK(Gruppeneinteilung!B23)," ",Gruppeneinteilung!B23)</f>
        <v>Hansi UrPils 3</v>
      </c>
      <c r="H5" s="24">
        <v>2</v>
      </c>
      <c r="I5" s="25" t="str">
        <f t="shared" si="0"/>
        <v>Hansi UrPils 3</v>
      </c>
      <c r="J5" s="12">
        <f>F12</f>
        <v>0</v>
      </c>
      <c r="K5" s="11">
        <f>D12</f>
        <v>0</v>
      </c>
      <c r="L5" s="8"/>
      <c r="M5" s="16"/>
      <c r="N5" s="13">
        <f>D25</f>
        <v>0</v>
      </c>
      <c r="O5" s="11">
        <f>F25</f>
        <v>0</v>
      </c>
      <c r="P5" s="13">
        <f>D22</f>
        <v>0</v>
      </c>
      <c r="Q5" s="11">
        <f>F22</f>
        <v>0</v>
      </c>
      <c r="R5" s="13">
        <f>D16</f>
        <v>0</v>
      </c>
      <c r="S5" s="11">
        <f>F16</f>
        <v>0</v>
      </c>
      <c r="T5" s="13">
        <f>D19</f>
        <v>0</v>
      </c>
      <c r="U5" s="10">
        <f>F19</f>
        <v>0</v>
      </c>
      <c r="V5" s="12">
        <f t="shared" si="1"/>
        <v>0</v>
      </c>
      <c r="W5" s="9">
        <f t="shared" si="1"/>
        <v>0</v>
      </c>
      <c r="X5" s="9">
        <f t="shared" si="2"/>
        <v>0</v>
      </c>
      <c r="Y5" s="9">
        <f t="shared" si="3"/>
        <v>0</v>
      </c>
      <c r="Z5" s="9">
        <f t="shared" si="4"/>
        <v>0</v>
      </c>
      <c r="AA5" s="9">
        <f t="shared" si="5"/>
        <v>0</v>
      </c>
      <c r="AB5" s="9">
        <f t="shared" si="6"/>
        <v>0</v>
      </c>
      <c r="AC5" s="9">
        <f t="shared" si="7"/>
        <v>0</v>
      </c>
      <c r="AD5" s="9">
        <f t="shared" si="8"/>
        <v>0</v>
      </c>
      <c r="AE5" s="44">
        <f t="shared" si="9"/>
        <v>0</v>
      </c>
      <c r="AF5" s="63"/>
    </row>
    <row r="6" spans="1:32" x14ac:dyDescent="0.25">
      <c r="A6" s="29">
        <v>3</v>
      </c>
      <c r="B6" s="28" t="str">
        <f>IF(ISBLANK(Gruppeneinteilung!B24)," ",Gruppeneinteilung!B24)</f>
        <v>Calm Hands</v>
      </c>
      <c r="H6" s="24">
        <v>3</v>
      </c>
      <c r="I6" s="25" t="str">
        <f t="shared" si="0"/>
        <v>Calm Hands</v>
      </c>
      <c r="J6" s="12">
        <f>F15</f>
        <v>0</v>
      </c>
      <c r="K6" s="13">
        <f>D15</f>
        <v>0</v>
      </c>
      <c r="L6" s="13">
        <f>F25</f>
        <v>0</v>
      </c>
      <c r="M6" s="13">
        <f>D25</f>
        <v>0</v>
      </c>
      <c r="N6" s="8"/>
      <c r="O6" s="16"/>
      <c r="P6" s="13">
        <f>D13</f>
        <v>0</v>
      </c>
      <c r="Q6" s="11">
        <f>F13</f>
        <v>0</v>
      </c>
      <c r="R6" s="13">
        <f>D20</f>
        <v>0</v>
      </c>
      <c r="S6" s="11">
        <f>F20</f>
        <v>0</v>
      </c>
      <c r="T6" s="13">
        <f>D23</f>
        <v>0</v>
      </c>
      <c r="U6" s="18">
        <f>F23</f>
        <v>0</v>
      </c>
      <c r="V6" s="12">
        <f t="shared" si="1"/>
        <v>0</v>
      </c>
      <c r="W6" s="9">
        <f t="shared" si="1"/>
        <v>0</v>
      </c>
      <c r="X6" s="9">
        <f t="shared" si="2"/>
        <v>0</v>
      </c>
      <c r="Y6" s="9">
        <f t="shared" si="3"/>
        <v>0</v>
      </c>
      <c r="Z6" s="9">
        <f t="shared" si="4"/>
        <v>0</v>
      </c>
      <c r="AA6" s="9">
        <f t="shared" si="5"/>
        <v>0</v>
      </c>
      <c r="AB6" s="9">
        <f t="shared" si="6"/>
        <v>0</v>
      </c>
      <c r="AC6" s="9">
        <f t="shared" si="7"/>
        <v>0</v>
      </c>
      <c r="AD6" s="9">
        <f t="shared" si="8"/>
        <v>0</v>
      </c>
      <c r="AE6" s="44">
        <f t="shared" si="9"/>
        <v>0</v>
      </c>
      <c r="AF6" s="63"/>
    </row>
    <row r="7" spans="1:32" x14ac:dyDescent="0.25">
      <c r="A7" s="29">
        <v>4</v>
      </c>
      <c r="B7" s="28" t="str">
        <f>IF(ISBLANK(Gruppeneinteilung!B25)," ",Gruppeneinteilung!B25)</f>
        <v>Loths Kugelblitz</v>
      </c>
      <c r="H7" s="24">
        <v>4</v>
      </c>
      <c r="I7" s="25" t="str">
        <f t="shared" si="0"/>
        <v>Loths Kugelblitz</v>
      </c>
      <c r="J7" s="11">
        <f>F18</f>
        <v>0</v>
      </c>
      <c r="K7" s="13">
        <f>D18</f>
        <v>0</v>
      </c>
      <c r="L7" s="13">
        <f>F22</f>
        <v>0</v>
      </c>
      <c r="M7" s="13">
        <f>D22</f>
        <v>0</v>
      </c>
      <c r="N7" s="13">
        <f>F13</f>
        <v>0</v>
      </c>
      <c r="O7" s="11">
        <f>D13</f>
        <v>0</v>
      </c>
      <c r="P7" s="8"/>
      <c r="Q7" s="16"/>
      <c r="R7" s="13">
        <f>D26</f>
        <v>0</v>
      </c>
      <c r="S7" s="11">
        <f>F26</f>
        <v>0</v>
      </c>
      <c r="T7" s="13">
        <f>D17</f>
        <v>0</v>
      </c>
      <c r="U7" s="18">
        <f>F17</f>
        <v>0</v>
      </c>
      <c r="V7" s="12">
        <f t="shared" si="1"/>
        <v>0</v>
      </c>
      <c r="W7" s="9">
        <f t="shared" si="1"/>
        <v>0</v>
      </c>
      <c r="X7" s="9">
        <f t="shared" si="2"/>
        <v>0</v>
      </c>
      <c r="Y7" s="9">
        <f t="shared" si="3"/>
        <v>0</v>
      </c>
      <c r="Z7" s="9">
        <f t="shared" si="4"/>
        <v>0</v>
      </c>
      <c r="AA7" s="9">
        <f t="shared" si="5"/>
        <v>0</v>
      </c>
      <c r="AB7" s="9">
        <f t="shared" si="6"/>
        <v>0</v>
      </c>
      <c r="AC7" s="9">
        <f t="shared" si="7"/>
        <v>0</v>
      </c>
      <c r="AD7" s="9">
        <f t="shared" si="8"/>
        <v>0</v>
      </c>
      <c r="AE7" s="44">
        <f t="shared" si="9"/>
        <v>0</v>
      </c>
      <c r="AF7" s="63"/>
    </row>
    <row r="8" spans="1:32" x14ac:dyDescent="0.25">
      <c r="A8" s="29">
        <v>5</v>
      </c>
      <c r="B8" s="28" t="str">
        <f>IF(ISBLANK(Gruppeneinteilung!B26)," ",Gruppeneinteilung!B26)</f>
        <v>Schützenliesels</v>
      </c>
      <c r="H8" s="24">
        <v>5</v>
      </c>
      <c r="I8" s="25" t="str">
        <f t="shared" si="0"/>
        <v>Schützenliesels</v>
      </c>
      <c r="J8" s="12">
        <f>F21</f>
        <v>0</v>
      </c>
      <c r="K8" s="13">
        <f>D21</f>
        <v>0</v>
      </c>
      <c r="L8" s="13">
        <f>F16</f>
        <v>0</v>
      </c>
      <c r="M8" s="13">
        <f>D16</f>
        <v>0</v>
      </c>
      <c r="N8" s="13">
        <f>F20</f>
        <v>0</v>
      </c>
      <c r="O8" s="11">
        <f>D20</f>
        <v>0</v>
      </c>
      <c r="P8" s="13">
        <f>F26</f>
        <v>0</v>
      </c>
      <c r="Q8" s="11">
        <f>D26</f>
        <v>0</v>
      </c>
      <c r="R8" s="8"/>
      <c r="S8" s="16"/>
      <c r="T8" s="13">
        <f>D14</f>
        <v>0</v>
      </c>
      <c r="U8" s="10">
        <f>F14</f>
        <v>0</v>
      </c>
      <c r="V8" s="12">
        <f t="shared" si="1"/>
        <v>0</v>
      </c>
      <c r="W8" s="9">
        <f t="shared" si="1"/>
        <v>0</v>
      </c>
      <c r="X8" s="9">
        <f t="shared" si="2"/>
        <v>0</v>
      </c>
      <c r="Y8" s="9">
        <f t="shared" si="3"/>
        <v>0</v>
      </c>
      <c r="Z8" s="9">
        <f t="shared" si="4"/>
        <v>0</v>
      </c>
      <c r="AA8" s="9">
        <f t="shared" si="5"/>
        <v>0</v>
      </c>
      <c r="AB8" s="9">
        <f t="shared" si="6"/>
        <v>0</v>
      </c>
      <c r="AC8" s="9">
        <f t="shared" si="7"/>
        <v>0</v>
      </c>
      <c r="AD8" s="9">
        <f t="shared" si="8"/>
        <v>0</v>
      </c>
      <c r="AE8" s="44">
        <f t="shared" si="9"/>
        <v>0</v>
      </c>
      <c r="AF8" s="63"/>
    </row>
    <row r="9" spans="1:32" ht="13.8" thickBot="1" x14ac:dyDescent="0.3">
      <c r="A9" s="26">
        <v>6</v>
      </c>
      <c r="B9" s="54" t="str">
        <f>IF(ISBLANK(Gruppeneinteilung!B27)," ",Gruppeneinteilung!B27)</f>
        <v>Die Brillies U21</v>
      </c>
      <c r="H9" s="26">
        <v>6</v>
      </c>
      <c r="I9" s="42" t="str">
        <f t="shared" si="0"/>
        <v>Die Brillies U21</v>
      </c>
      <c r="J9" s="14">
        <f>F24</f>
        <v>0</v>
      </c>
      <c r="K9" s="15">
        <f>D24</f>
        <v>0</v>
      </c>
      <c r="L9" s="15">
        <f>F19</f>
        <v>0</v>
      </c>
      <c r="M9" s="15">
        <f>D19</f>
        <v>0</v>
      </c>
      <c r="N9" s="15">
        <f>F23</f>
        <v>0</v>
      </c>
      <c r="O9" s="4">
        <f>D23</f>
        <v>0</v>
      </c>
      <c r="P9" s="15">
        <f>F17</f>
        <v>0</v>
      </c>
      <c r="Q9" s="4">
        <f>D17</f>
        <v>0</v>
      </c>
      <c r="R9" s="17">
        <f>F14</f>
        <v>0</v>
      </c>
      <c r="S9" s="4">
        <f>D14</f>
        <v>0</v>
      </c>
      <c r="T9" s="5"/>
      <c r="U9" s="6"/>
      <c r="V9" s="14">
        <f t="shared" si="1"/>
        <v>0</v>
      </c>
      <c r="W9" s="3">
        <f t="shared" si="1"/>
        <v>0</v>
      </c>
      <c r="X9" s="46">
        <f t="shared" si="2"/>
        <v>0</v>
      </c>
      <c r="Y9" s="3">
        <f t="shared" si="3"/>
        <v>0</v>
      </c>
      <c r="Z9" s="3">
        <f t="shared" si="4"/>
        <v>0</v>
      </c>
      <c r="AA9" s="3">
        <f t="shared" si="5"/>
        <v>0</v>
      </c>
      <c r="AB9" s="3">
        <f t="shared" si="6"/>
        <v>0</v>
      </c>
      <c r="AC9" s="3">
        <f t="shared" si="7"/>
        <v>0</v>
      </c>
      <c r="AD9" s="3">
        <f t="shared" si="8"/>
        <v>0</v>
      </c>
      <c r="AE9" s="45">
        <f t="shared" si="9"/>
        <v>0</v>
      </c>
      <c r="AF9" s="64"/>
    </row>
    <row r="11" spans="1:32" ht="13.8" thickBot="1" x14ac:dyDescent="0.3"/>
    <row r="12" spans="1:32" x14ac:dyDescent="0.25">
      <c r="A12" s="30">
        <v>1</v>
      </c>
      <c r="B12" s="31" t="str">
        <f>B4</f>
        <v>Die Bouletten</v>
      </c>
      <c r="C12" s="32" t="str">
        <f>B5</f>
        <v>Hansi UrPils 3</v>
      </c>
      <c r="D12" s="55"/>
      <c r="E12" s="31" t="s">
        <v>2</v>
      </c>
      <c r="F12" s="59"/>
    </row>
    <row r="13" spans="1:32" x14ac:dyDescent="0.25">
      <c r="A13" s="33">
        <v>2</v>
      </c>
      <c r="B13" s="27" t="str">
        <f>B6</f>
        <v>Calm Hands</v>
      </c>
      <c r="C13" s="34" t="str">
        <f>B7</f>
        <v>Loths Kugelblitz</v>
      </c>
      <c r="D13" s="56"/>
      <c r="E13" s="27" t="s">
        <v>2</v>
      </c>
      <c r="F13" s="60"/>
      <c r="H13" s="27"/>
      <c r="I13" s="27" t="s">
        <v>6</v>
      </c>
    </row>
    <row r="14" spans="1:32" x14ac:dyDescent="0.25">
      <c r="A14" s="35">
        <v>3</v>
      </c>
      <c r="B14" s="36" t="str">
        <f>B8</f>
        <v>Schützenliesels</v>
      </c>
      <c r="C14" s="37" t="str">
        <f>B9</f>
        <v>Die Brillies U21</v>
      </c>
      <c r="D14" s="57"/>
      <c r="E14" s="36" t="s">
        <v>2</v>
      </c>
      <c r="F14" s="61"/>
      <c r="H14" s="27"/>
      <c r="I14" s="27"/>
    </row>
    <row r="15" spans="1:32" x14ac:dyDescent="0.25">
      <c r="A15" s="33">
        <v>4</v>
      </c>
      <c r="B15" s="27" t="str">
        <f>B4</f>
        <v>Die Bouletten</v>
      </c>
      <c r="C15" s="34" t="str">
        <f>B6</f>
        <v>Calm Hands</v>
      </c>
      <c r="D15" s="56"/>
      <c r="E15" s="27" t="s">
        <v>2</v>
      </c>
      <c r="F15" s="60"/>
      <c r="H15" s="19" t="s">
        <v>7</v>
      </c>
      <c r="I15" s="56"/>
    </row>
    <row r="16" spans="1:32" x14ac:dyDescent="0.25">
      <c r="A16" s="33">
        <v>5</v>
      </c>
      <c r="B16" s="27" t="str">
        <f>B5</f>
        <v>Hansi UrPils 3</v>
      </c>
      <c r="C16" s="34" t="str">
        <f>B8</f>
        <v>Schützenliesels</v>
      </c>
      <c r="D16" s="56"/>
      <c r="E16" s="27" t="s">
        <v>2</v>
      </c>
      <c r="F16" s="60"/>
      <c r="H16" s="19" t="s">
        <v>8</v>
      </c>
      <c r="I16" s="56"/>
    </row>
    <row r="17" spans="1:6" x14ac:dyDescent="0.25">
      <c r="A17" s="35">
        <v>6</v>
      </c>
      <c r="B17" s="36" t="str">
        <f>B7</f>
        <v>Loths Kugelblitz</v>
      </c>
      <c r="C17" s="37" t="str">
        <f>B9</f>
        <v>Die Brillies U21</v>
      </c>
      <c r="D17" s="57"/>
      <c r="E17" s="36" t="s">
        <v>2</v>
      </c>
      <c r="F17" s="61"/>
    </row>
    <row r="18" spans="1:6" x14ac:dyDescent="0.25">
      <c r="A18" s="33">
        <v>7</v>
      </c>
      <c r="B18" s="27" t="str">
        <f>B4</f>
        <v>Die Bouletten</v>
      </c>
      <c r="C18" s="34" t="str">
        <f>B7</f>
        <v>Loths Kugelblitz</v>
      </c>
      <c r="D18" s="56"/>
      <c r="E18" s="27" t="s">
        <v>2</v>
      </c>
      <c r="F18" s="60"/>
    </row>
    <row r="19" spans="1:6" x14ac:dyDescent="0.25">
      <c r="A19" s="33">
        <v>8</v>
      </c>
      <c r="B19" s="27" t="str">
        <f>B5</f>
        <v>Hansi UrPils 3</v>
      </c>
      <c r="C19" s="34" t="str">
        <f>B9</f>
        <v>Die Brillies U21</v>
      </c>
      <c r="D19" s="56"/>
      <c r="E19" s="27" t="s">
        <v>2</v>
      </c>
      <c r="F19" s="60"/>
    </row>
    <row r="20" spans="1:6" x14ac:dyDescent="0.25">
      <c r="A20" s="35">
        <v>9</v>
      </c>
      <c r="B20" s="36" t="str">
        <f>B6</f>
        <v>Calm Hands</v>
      </c>
      <c r="C20" s="37" t="str">
        <f>B8</f>
        <v>Schützenliesels</v>
      </c>
      <c r="D20" s="57"/>
      <c r="E20" s="36" t="s">
        <v>2</v>
      </c>
      <c r="F20" s="61"/>
    </row>
    <row r="21" spans="1:6" x14ac:dyDescent="0.25">
      <c r="A21" s="33">
        <v>10</v>
      </c>
      <c r="B21" s="27" t="str">
        <f>B4</f>
        <v>Die Bouletten</v>
      </c>
      <c r="C21" s="34" t="str">
        <f>B8</f>
        <v>Schützenliesels</v>
      </c>
      <c r="D21" s="56"/>
      <c r="E21" s="27" t="s">
        <v>2</v>
      </c>
      <c r="F21" s="60"/>
    </row>
    <row r="22" spans="1:6" x14ac:dyDescent="0.25">
      <c r="A22" s="33">
        <v>11</v>
      </c>
      <c r="B22" s="27" t="str">
        <f>B5</f>
        <v>Hansi UrPils 3</v>
      </c>
      <c r="C22" s="34" t="str">
        <f>B7</f>
        <v>Loths Kugelblitz</v>
      </c>
      <c r="D22" s="56"/>
      <c r="E22" s="27" t="s">
        <v>2</v>
      </c>
      <c r="F22" s="60"/>
    </row>
    <row r="23" spans="1:6" x14ac:dyDescent="0.25">
      <c r="A23" s="35">
        <v>12</v>
      </c>
      <c r="B23" s="36" t="str">
        <f>B6</f>
        <v>Calm Hands</v>
      </c>
      <c r="C23" s="37" t="str">
        <f>B9</f>
        <v>Die Brillies U21</v>
      </c>
      <c r="D23" s="57"/>
      <c r="E23" s="36" t="s">
        <v>2</v>
      </c>
      <c r="F23" s="61"/>
    </row>
    <row r="24" spans="1:6" x14ac:dyDescent="0.25">
      <c r="A24" s="33">
        <v>13</v>
      </c>
      <c r="B24" s="27" t="str">
        <f>B4</f>
        <v>Die Bouletten</v>
      </c>
      <c r="C24" s="34" t="str">
        <f>B9</f>
        <v>Die Brillies U21</v>
      </c>
      <c r="D24" s="56"/>
      <c r="E24" s="27" t="s">
        <v>2</v>
      </c>
      <c r="F24" s="60"/>
    </row>
    <row r="25" spans="1:6" x14ac:dyDescent="0.25">
      <c r="A25" s="33">
        <v>14</v>
      </c>
      <c r="B25" s="27" t="str">
        <f>B5</f>
        <v>Hansi UrPils 3</v>
      </c>
      <c r="C25" s="34" t="str">
        <f>B6</f>
        <v>Calm Hands</v>
      </c>
      <c r="D25" s="56"/>
      <c r="E25" s="27" t="s">
        <v>2</v>
      </c>
      <c r="F25" s="60"/>
    </row>
    <row r="26" spans="1:6" ht="13.8" thickBot="1" x14ac:dyDescent="0.3">
      <c r="A26" s="39">
        <v>15</v>
      </c>
      <c r="B26" s="40" t="str">
        <f>B7</f>
        <v>Loths Kugelblitz</v>
      </c>
      <c r="C26" s="41" t="str">
        <f>B8</f>
        <v>Schützenliesels</v>
      </c>
      <c r="D26" s="58"/>
      <c r="E26" s="40" t="s">
        <v>2</v>
      </c>
      <c r="F26" s="62"/>
    </row>
  </sheetData>
  <sheetProtection password="C6FE" sheet="1"/>
  <customSheetViews>
    <customSheetView guid="{F57A3A36-FA87-4C1F-836E-714E1F609ECD}" hiddenColumns="1" showRuler="0">
      <selection activeCell="B12" sqref="B12"/>
      <pageMargins left="0.78740157499999996" right="0.78740157499999996" top="0.984251969" bottom="0.984251969" header="0.4921259845" footer="0.4921259845"/>
      <pageSetup paperSize="9" orientation="landscape" horizontalDpi="300" verticalDpi="300" r:id="rId1"/>
      <headerFooter alignWithMargins="0"/>
    </customSheetView>
  </customSheetViews>
  <mergeCells count="10">
    <mergeCell ref="T2:U2"/>
    <mergeCell ref="V3:W3"/>
    <mergeCell ref="A3:B3"/>
    <mergeCell ref="H3:I3"/>
    <mergeCell ref="J3:K3"/>
    <mergeCell ref="L3:M3"/>
    <mergeCell ref="N3:O3"/>
    <mergeCell ref="P3:Q3"/>
    <mergeCell ref="R3:S3"/>
    <mergeCell ref="T3:U3"/>
  </mergeCells>
  <phoneticPr fontId="3" type="noConversion"/>
  <conditionalFormatting sqref="X4:X9">
    <cfRule type="cellIs" dxfId="4" priority="1" stopIfTrue="1" operator="lessThan">
      <formula>0</formula>
    </cfRule>
  </conditionalFormatting>
  <pageMargins left="0.78740157499999996" right="0.78740157499999996" top="0.984251969" bottom="0.984251969" header="0.4921259845" footer="0.4921259845"/>
  <pageSetup paperSize="9" orientation="landscape" horizontalDpi="4294967294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26"/>
  <sheetViews>
    <sheetView topLeftCell="B1" zoomScaleNormal="100" workbookViewId="0">
      <selection activeCell="I15" sqref="I15:I16"/>
    </sheetView>
  </sheetViews>
  <sheetFormatPr baseColWidth="10" defaultColWidth="11.33203125" defaultRowHeight="13.2" x14ac:dyDescent="0.25"/>
  <cols>
    <col min="1" max="1" width="7.109375" customWidth="1"/>
    <col min="2" max="3" width="23.109375" customWidth="1"/>
    <col min="4" max="4" width="5.6640625" customWidth="1"/>
    <col min="5" max="5" width="1" customWidth="1"/>
    <col min="6" max="6" width="5.6640625" customWidth="1"/>
    <col min="7" max="7" width="5" customWidth="1"/>
    <col min="8" max="8" width="6" customWidth="1"/>
    <col min="9" max="9" width="22.5546875" customWidth="1"/>
    <col min="10" max="21" width="5.6640625" hidden="1" customWidth="1"/>
    <col min="22" max="24" width="5.6640625" customWidth="1"/>
    <col min="25" max="30" width="5.6640625" hidden="1" customWidth="1"/>
    <col min="31" max="31" width="5.6640625" style="2" customWidth="1"/>
    <col min="32" max="32" width="7.44140625" customWidth="1"/>
  </cols>
  <sheetData>
    <row r="1" spans="1:32" ht="17.399999999999999" x14ac:dyDescent="0.3">
      <c r="A1" s="1" t="s">
        <v>0</v>
      </c>
    </row>
    <row r="2" spans="1:32" ht="13.8" thickBot="1" x14ac:dyDescent="0.3">
      <c r="T2" s="125"/>
      <c r="U2" s="125"/>
    </row>
    <row r="3" spans="1:32" ht="13.8" thickBot="1" x14ac:dyDescent="0.3">
      <c r="A3" s="128" t="s">
        <v>15</v>
      </c>
      <c r="B3" s="129"/>
      <c r="H3" s="128" t="s">
        <v>15</v>
      </c>
      <c r="I3" s="129"/>
      <c r="J3" s="126">
        <v>1</v>
      </c>
      <c r="K3" s="130"/>
      <c r="L3" s="127">
        <v>2</v>
      </c>
      <c r="M3" s="130"/>
      <c r="N3" s="127">
        <v>3</v>
      </c>
      <c r="O3" s="130"/>
      <c r="P3" s="127">
        <v>4</v>
      </c>
      <c r="Q3" s="130"/>
      <c r="R3" s="127">
        <v>5</v>
      </c>
      <c r="S3" s="130"/>
      <c r="T3" s="127">
        <v>6</v>
      </c>
      <c r="U3" s="131"/>
      <c r="V3" s="126" t="s">
        <v>3</v>
      </c>
      <c r="W3" s="127"/>
      <c r="X3" s="21"/>
      <c r="Y3" s="22"/>
      <c r="Z3" s="22"/>
      <c r="AA3" s="22"/>
      <c r="AB3" s="22"/>
      <c r="AC3" s="22"/>
      <c r="AD3" s="22"/>
      <c r="AE3" s="23" t="s">
        <v>4</v>
      </c>
      <c r="AF3" s="20" t="s">
        <v>5</v>
      </c>
    </row>
    <row r="4" spans="1:32" x14ac:dyDescent="0.25">
      <c r="A4" s="29">
        <v>1</v>
      </c>
      <c r="B4" s="28" t="str">
        <f>IF(ISBLANK(Gruppeneinteilung!B28)," ",Gruppeneinteilung!B28)</f>
        <v>65 / 68 / 69</v>
      </c>
      <c r="H4" s="43">
        <v>1</v>
      </c>
      <c r="I4" s="38" t="str">
        <f t="shared" ref="I4:I9" si="0">B4</f>
        <v>65 / 68 / 69</v>
      </c>
      <c r="J4" s="7"/>
      <c r="K4" s="16"/>
      <c r="L4" s="13">
        <f>D12</f>
        <v>0</v>
      </c>
      <c r="M4" s="11">
        <f>F12</f>
        <v>0</v>
      </c>
      <c r="N4" s="13">
        <f>D15</f>
        <v>0</v>
      </c>
      <c r="O4" s="11">
        <f>F15</f>
        <v>0</v>
      </c>
      <c r="P4" s="13">
        <f>D18</f>
        <v>0</v>
      </c>
      <c r="Q4" s="11">
        <f>F18</f>
        <v>0</v>
      </c>
      <c r="R4" s="11">
        <f>D21</f>
        <v>0</v>
      </c>
      <c r="S4" s="11">
        <f>F21</f>
        <v>0</v>
      </c>
      <c r="T4" s="13">
        <f>D24</f>
        <v>0</v>
      </c>
      <c r="U4" s="10">
        <f>F24</f>
        <v>0</v>
      </c>
      <c r="V4" s="12">
        <f t="shared" ref="V4:W9" si="1">J4+L4+N4+P4+R4+T4</f>
        <v>0</v>
      </c>
      <c r="W4" s="9">
        <f t="shared" si="1"/>
        <v>0</v>
      </c>
      <c r="X4" s="9">
        <f t="shared" ref="X4:X9" si="2">V4-W4</f>
        <v>0</v>
      </c>
      <c r="Y4" s="9">
        <f t="shared" ref="Y4:Y9" si="3">IF(J4=13,3,0)</f>
        <v>0</v>
      </c>
      <c r="Z4" s="9">
        <f t="shared" ref="Z4:Z9" si="4">IF(L4=13,3,0)</f>
        <v>0</v>
      </c>
      <c r="AA4" s="9">
        <f t="shared" ref="AA4:AA9" si="5">IF(N4=13,3,0)</f>
        <v>0</v>
      </c>
      <c r="AB4" s="9">
        <f t="shared" ref="AB4:AB9" si="6">IF(P4=13,3,0)</f>
        <v>0</v>
      </c>
      <c r="AC4" s="9">
        <f t="shared" ref="AC4:AC9" si="7">IF(R4=13,3,0)</f>
        <v>0</v>
      </c>
      <c r="AD4" s="9">
        <f t="shared" ref="AD4:AD9" si="8">IF(T4=13,3,0)</f>
        <v>0</v>
      </c>
      <c r="AE4" s="44">
        <f t="shared" ref="AE4:AE9" si="9">Y4+Z4+AA4+AB4+AC4+AD4</f>
        <v>0</v>
      </c>
      <c r="AF4" s="63"/>
    </row>
    <row r="5" spans="1:32" x14ac:dyDescent="0.25">
      <c r="A5" s="29">
        <v>2</v>
      </c>
      <c r="B5" s="28" t="str">
        <f>IF(ISBLANK(Gruppeneinteilung!B29)," ",Gruppeneinteilung!B29)</f>
        <v>Genial daneben</v>
      </c>
      <c r="H5" s="24">
        <v>2</v>
      </c>
      <c r="I5" s="25" t="str">
        <f t="shared" si="0"/>
        <v>Genial daneben</v>
      </c>
      <c r="J5" s="12">
        <f>F12</f>
        <v>0</v>
      </c>
      <c r="K5" s="11">
        <f>D12</f>
        <v>0</v>
      </c>
      <c r="L5" s="8"/>
      <c r="M5" s="16"/>
      <c r="N5" s="13">
        <f>D25</f>
        <v>0</v>
      </c>
      <c r="O5" s="11">
        <f>F25</f>
        <v>0</v>
      </c>
      <c r="P5" s="13">
        <f>D22</f>
        <v>0</v>
      </c>
      <c r="Q5" s="11">
        <f>F22</f>
        <v>0</v>
      </c>
      <c r="R5" s="13">
        <f>D16</f>
        <v>0</v>
      </c>
      <c r="S5" s="11">
        <f>F16</f>
        <v>0</v>
      </c>
      <c r="T5" s="13">
        <f>D19</f>
        <v>0</v>
      </c>
      <c r="U5" s="10">
        <f>F19</f>
        <v>0</v>
      </c>
      <c r="V5" s="12">
        <f t="shared" si="1"/>
        <v>0</v>
      </c>
      <c r="W5" s="9">
        <f t="shared" si="1"/>
        <v>0</v>
      </c>
      <c r="X5" s="9">
        <f t="shared" si="2"/>
        <v>0</v>
      </c>
      <c r="Y5" s="9">
        <f t="shared" si="3"/>
        <v>0</v>
      </c>
      <c r="Z5" s="9">
        <f t="shared" si="4"/>
        <v>0</v>
      </c>
      <c r="AA5" s="9">
        <f t="shared" si="5"/>
        <v>0</v>
      </c>
      <c r="AB5" s="9">
        <f t="shared" si="6"/>
        <v>0</v>
      </c>
      <c r="AC5" s="9">
        <f t="shared" si="7"/>
        <v>0</v>
      </c>
      <c r="AD5" s="9">
        <f t="shared" si="8"/>
        <v>0</v>
      </c>
      <c r="AE5" s="44">
        <f t="shared" si="9"/>
        <v>0</v>
      </c>
      <c r="AF5" s="63"/>
    </row>
    <row r="6" spans="1:32" x14ac:dyDescent="0.25">
      <c r="A6" s="29">
        <v>3</v>
      </c>
      <c r="B6" s="28" t="str">
        <f>IF(ISBLANK(Gruppeneinteilung!B30)," ",Gruppeneinteilung!B30)</f>
        <v>Schwarzbrenner 2</v>
      </c>
      <c r="H6" s="24">
        <v>3</v>
      </c>
      <c r="I6" s="25" t="str">
        <f t="shared" si="0"/>
        <v>Schwarzbrenner 2</v>
      </c>
      <c r="J6" s="12">
        <f>F15</f>
        <v>0</v>
      </c>
      <c r="K6" s="13">
        <f>D15</f>
        <v>0</v>
      </c>
      <c r="L6" s="13">
        <f>F25</f>
        <v>0</v>
      </c>
      <c r="M6" s="13">
        <f>D25</f>
        <v>0</v>
      </c>
      <c r="N6" s="8"/>
      <c r="O6" s="16"/>
      <c r="P6" s="13">
        <f>D13</f>
        <v>0</v>
      </c>
      <c r="Q6" s="11">
        <f>F13</f>
        <v>0</v>
      </c>
      <c r="R6" s="13">
        <f>D20</f>
        <v>0</v>
      </c>
      <c r="S6" s="11">
        <f>F20</f>
        <v>0</v>
      </c>
      <c r="T6" s="13">
        <f>D23</f>
        <v>0</v>
      </c>
      <c r="U6" s="18">
        <f>F23</f>
        <v>0</v>
      </c>
      <c r="V6" s="12">
        <f t="shared" si="1"/>
        <v>0</v>
      </c>
      <c r="W6" s="9">
        <f t="shared" si="1"/>
        <v>0</v>
      </c>
      <c r="X6" s="9">
        <f t="shared" si="2"/>
        <v>0</v>
      </c>
      <c r="Y6" s="9">
        <f t="shared" si="3"/>
        <v>0</v>
      </c>
      <c r="Z6" s="9">
        <f t="shared" si="4"/>
        <v>0</v>
      </c>
      <c r="AA6" s="9">
        <f t="shared" si="5"/>
        <v>0</v>
      </c>
      <c r="AB6" s="9">
        <f t="shared" si="6"/>
        <v>0</v>
      </c>
      <c r="AC6" s="9">
        <f t="shared" si="7"/>
        <v>0</v>
      </c>
      <c r="AD6" s="9">
        <f t="shared" si="8"/>
        <v>0</v>
      </c>
      <c r="AE6" s="44">
        <f t="shared" si="9"/>
        <v>0</v>
      </c>
      <c r="AF6" s="63"/>
    </row>
    <row r="7" spans="1:32" x14ac:dyDescent="0.25">
      <c r="A7" s="29">
        <v>4</v>
      </c>
      <c r="B7" s="28" t="str">
        <f>IF(ISBLANK(Gruppeneinteilung!B31)," ",Gruppeneinteilung!B31)</f>
        <v>BC UBahn 3</v>
      </c>
      <c r="H7" s="24">
        <v>4</v>
      </c>
      <c r="I7" s="25" t="str">
        <f t="shared" si="0"/>
        <v>BC UBahn 3</v>
      </c>
      <c r="J7" s="11">
        <f>F18</f>
        <v>0</v>
      </c>
      <c r="K7" s="13">
        <f>D18</f>
        <v>0</v>
      </c>
      <c r="L7" s="13">
        <f>F22</f>
        <v>0</v>
      </c>
      <c r="M7" s="13">
        <f>D22</f>
        <v>0</v>
      </c>
      <c r="N7" s="13">
        <f>F13</f>
        <v>0</v>
      </c>
      <c r="O7" s="11">
        <f>D13</f>
        <v>0</v>
      </c>
      <c r="P7" s="8"/>
      <c r="Q7" s="16"/>
      <c r="R7" s="13">
        <f>D26</f>
        <v>0</v>
      </c>
      <c r="S7" s="11">
        <f>F26</f>
        <v>0</v>
      </c>
      <c r="T7" s="13">
        <f>D17</f>
        <v>0</v>
      </c>
      <c r="U7" s="18">
        <f>F17</f>
        <v>0</v>
      </c>
      <c r="V7" s="12">
        <f t="shared" si="1"/>
        <v>0</v>
      </c>
      <c r="W7" s="9">
        <f t="shared" si="1"/>
        <v>0</v>
      </c>
      <c r="X7" s="9">
        <f t="shared" si="2"/>
        <v>0</v>
      </c>
      <c r="Y7" s="9">
        <f t="shared" si="3"/>
        <v>0</v>
      </c>
      <c r="Z7" s="9">
        <f t="shared" si="4"/>
        <v>0</v>
      </c>
      <c r="AA7" s="9">
        <f t="shared" si="5"/>
        <v>0</v>
      </c>
      <c r="AB7" s="9">
        <f t="shared" si="6"/>
        <v>0</v>
      </c>
      <c r="AC7" s="9">
        <f t="shared" si="7"/>
        <v>0</v>
      </c>
      <c r="AD7" s="9">
        <f t="shared" si="8"/>
        <v>0</v>
      </c>
      <c r="AE7" s="44">
        <f t="shared" si="9"/>
        <v>0</v>
      </c>
      <c r="AF7" s="63"/>
    </row>
    <row r="8" spans="1:32" x14ac:dyDescent="0.25">
      <c r="A8" s="29">
        <v>5</v>
      </c>
      <c r="B8" s="28" t="str">
        <f>IF(ISBLANK(Gruppeneinteilung!B32)," ",Gruppeneinteilung!B32)</f>
        <v>Die Majans</v>
      </c>
      <c r="H8" s="24">
        <v>5</v>
      </c>
      <c r="I8" s="25" t="str">
        <f t="shared" si="0"/>
        <v>Die Majans</v>
      </c>
      <c r="J8" s="12">
        <f>F21</f>
        <v>0</v>
      </c>
      <c r="K8" s="13">
        <f>D21</f>
        <v>0</v>
      </c>
      <c r="L8" s="13">
        <f>F16</f>
        <v>0</v>
      </c>
      <c r="M8" s="13">
        <f>D16</f>
        <v>0</v>
      </c>
      <c r="N8" s="13">
        <f>F20</f>
        <v>0</v>
      </c>
      <c r="O8" s="11">
        <f>D20</f>
        <v>0</v>
      </c>
      <c r="P8" s="13">
        <f>F26</f>
        <v>0</v>
      </c>
      <c r="Q8" s="11">
        <f>D26</f>
        <v>0</v>
      </c>
      <c r="R8" s="8"/>
      <c r="S8" s="16"/>
      <c r="T8" s="13">
        <f>D14</f>
        <v>0</v>
      </c>
      <c r="U8" s="10">
        <f>F14</f>
        <v>0</v>
      </c>
      <c r="V8" s="12">
        <f t="shared" si="1"/>
        <v>0</v>
      </c>
      <c r="W8" s="9">
        <f t="shared" si="1"/>
        <v>0</v>
      </c>
      <c r="X8" s="9">
        <f t="shared" si="2"/>
        <v>0</v>
      </c>
      <c r="Y8" s="9">
        <f t="shared" si="3"/>
        <v>0</v>
      </c>
      <c r="Z8" s="9">
        <f t="shared" si="4"/>
        <v>0</v>
      </c>
      <c r="AA8" s="9">
        <f t="shared" si="5"/>
        <v>0</v>
      </c>
      <c r="AB8" s="9">
        <f t="shared" si="6"/>
        <v>0</v>
      </c>
      <c r="AC8" s="9">
        <f t="shared" si="7"/>
        <v>0</v>
      </c>
      <c r="AD8" s="9">
        <f t="shared" si="8"/>
        <v>0</v>
      </c>
      <c r="AE8" s="44">
        <f t="shared" si="9"/>
        <v>0</v>
      </c>
      <c r="AF8" s="63"/>
    </row>
    <row r="9" spans="1:32" ht="13.8" thickBot="1" x14ac:dyDescent="0.3">
      <c r="A9" s="26">
        <v>6</v>
      </c>
      <c r="B9" s="54" t="str">
        <f>IF(ISBLANK(Gruppeneinteilung!B33)," ",Gruppeneinteilung!B33)</f>
        <v>Die Erlkönige</v>
      </c>
      <c r="H9" s="26">
        <v>6</v>
      </c>
      <c r="I9" s="42" t="str">
        <f t="shared" si="0"/>
        <v>Die Erlkönige</v>
      </c>
      <c r="J9" s="14">
        <f>F24</f>
        <v>0</v>
      </c>
      <c r="K9" s="15">
        <f>D24</f>
        <v>0</v>
      </c>
      <c r="L9" s="15">
        <f>F19</f>
        <v>0</v>
      </c>
      <c r="M9" s="15">
        <f>D19</f>
        <v>0</v>
      </c>
      <c r="N9" s="15">
        <f>F23</f>
        <v>0</v>
      </c>
      <c r="O9" s="4">
        <f>D23</f>
        <v>0</v>
      </c>
      <c r="P9" s="15">
        <f>F17</f>
        <v>0</v>
      </c>
      <c r="Q9" s="4">
        <f>D17</f>
        <v>0</v>
      </c>
      <c r="R9" s="17">
        <f>F14</f>
        <v>0</v>
      </c>
      <c r="S9" s="4">
        <f>D14</f>
        <v>0</v>
      </c>
      <c r="T9" s="5"/>
      <c r="U9" s="6"/>
      <c r="V9" s="14">
        <f t="shared" si="1"/>
        <v>0</v>
      </c>
      <c r="W9" s="3">
        <f t="shared" si="1"/>
        <v>0</v>
      </c>
      <c r="X9" s="46">
        <f t="shared" si="2"/>
        <v>0</v>
      </c>
      <c r="Y9" s="3">
        <f t="shared" si="3"/>
        <v>0</v>
      </c>
      <c r="Z9" s="3">
        <f t="shared" si="4"/>
        <v>0</v>
      </c>
      <c r="AA9" s="3">
        <f t="shared" si="5"/>
        <v>0</v>
      </c>
      <c r="AB9" s="3">
        <f t="shared" si="6"/>
        <v>0</v>
      </c>
      <c r="AC9" s="3">
        <f t="shared" si="7"/>
        <v>0</v>
      </c>
      <c r="AD9" s="3">
        <f t="shared" si="8"/>
        <v>0</v>
      </c>
      <c r="AE9" s="45">
        <f t="shared" si="9"/>
        <v>0</v>
      </c>
      <c r="AF9" s="64"/>
    </row>
    <row r="11" spans="1:32" ht="13.8" thickBot="1" x14ac:dyDescent="0.3"/>
    <row r="12" spans="1:32" x14ac:dyDescent="0.25">
      <c r="A12" s="30">
        <v>1</v>
      </c>
      <c r="B12" s="31" t="str">
        <f>B4</f>
        <v>65 / 68 / 69</v>
      </c>
      <c r="C12" s="32" t="str">
        <f>B5</f>
        <v>Genial daneben</v>
      </c>
      <c r="D12" s="55"/>
      <c r="E12" s="31" t="s">
        <v>2</v>
      </c>
      <c r="F12" s="59"/>
    </row>
    <row r="13" spans="1:32" x14ac:dyDescent="0.25">
      <c r="A13" s="33">
        <v>2</v>
      </c>
      <c r="B13" s="27" t="str">
        <f>B6</f>
        <v>Schwarzbrenner 2</v>
      </c>
      <c r="C13" s="34" t="str">
        <f>B7</f>
        <v>BC UBahn 3</v>
      </c>
      <c r="D13" s="56"/>
      <c r="E13" s="27" t="s">
        <v>2</v>
      </c>
      <c r="F13" s="60"/>
      <c r="H13" s="27"/>
      <c r="I13" s="27" t="s">
        <v>6</v>
      </c>
    </row>
    <row r="14" spans="1:32" x14ac:dyDescent="0.25">
      <c r="A14" s="35">
        <v>3</v>
      </c>
      <c r="B14" s="36" t="str">
        <f>B8</f>
        <v>Die Majans</v>
      </c>
      <c r="C14" s="37" t="str">
        <f>B9</f>
        <v>Die Erlkönige</v>
      </c>
      <c r="D14" s="57"/>
      <c r="E14" s="36" t="s">
        <v>2</v>
      </c>
      <c r="F14" s="61"/>
      <c r="H14" s="27"/>
      <c r="I14" s="27"/>
    </row>
    <row r="15" spans="1:32" x14ac:dyDescent="0.25">
      <c r="A15" s="33">
        <v>4</v>
      </c>
      <c r="B15" s="27" t="str">
        <f>B4</f>
        <v>65 / 68 / 69</v>
      </c>
      <c r="C15" s="34" t="str">
        <f>B6</f>
        <v>Schwarzbrenner 2</v>
      </c>
      <c r="D15" s="56"/>
      <c r="E15" s="27" t="s">
        <v>2</v>
      </c>
      <c r="F15" s="60"/>
      <c r="H15" s="19" t="s">
        <v>7</v>
      </c>
      <c r="I15" s="56"/>
    </row>
    <row r="16" spans="1:32" x14ac:dyDescent="0.25">
      <c r="A16" s="33">
        <v>5</v>
      </c>
      <c r="B16" s="27" t="str">
        <f>B5</f>
        <v>Genial daneben</v>
      </c>
      <c r="C16" s="34" t="str">
        <f>B8</f>
        <v>Die Majans</v>
      </c>
      <c r="D16" s="56"/>
      <c r="E16" s="27" t="s">
        <v>2</v>
      </c>
      <c r="F16" s="60"/>
      <c r="H16" s="19" t="s">
        <v>8</v>
      </c>
      <c r="I16" s="56"/>
    </row>
    <row r="17" spans="1:6" x14ac:dyDescent="0.25">
      <c r="A17" s="35">
        <v>6</v>
      </c>
      <c r="B17" s="36" t="str">
        <f>B7</f>
        <v>BC UBahn 3</v>
      </c>
      <c r="C17" s="37" t="str">
        <f>B9</f>
        <v>Die Erlkönige</v>
      </c>
      <c r="D17" s="57"/>
      <c r="E17" s="36" t="s">
        <v>2</v>
      </c>
      <c r="F17" s="61"/>
    </row>
    <row r="18" spans="1:6" x14ac:dyDescent="0.25">
      <c r="A18" s="33">
        <v>7</v>
      </c>
      <c r="B18" s="27" t="str">
        <f>B4</f>
        <v>65 / 68 / 69</v>
      </c>
      <c r="C18" s="34" t="str">
        <f>B7</f>
        <v>BC UBahn 3</v>
      </c>
      <c r="D18" s="56"/>
      <c r="E18" s="27" t="s">
        <v>2</v>
      </c>
      <c r="F18" s="60"/>
    </row>
    <row r="19" spans="1:6" x14ac:dyDescent="0.25">
      <c r="A19" s="33">
        <v>8</v>
      </c>
      <c r="B19" s="27" t="str">
        <f>B5</f>
        <v>Genial daneben</v>
      </c>
      <c r="C19" s="34" t="str">
        <f>B9</f>
        <v>Die Erlkönige</v>
      </c>
      <c r="D19" s="56"/>
      <c r="E19" s="27" t="s">
        <v>2</v>
      </c>
      <c r="F19" s="60"/>
    </row>
    <row r="20" spans="1:6" x14ac:dyDescent="0.25">
      <c r="A20" s="35">
        <v>9</v>
      </c>
      <c r="B20" s="36" t="str">
        <f>B6</f>
        <v>Schwarzbrenner 2</v>
      </c>
      <c r="C20" s="37" t="str">
        <f>B8</f>
        <v>Die Majans</v>
      </c>
      <c r="D20" s="57"/>
      <c r="E20" s="36" t="s">
        <v>2</v>
      </c>
      <c r="F20" s="61"/>
    </row>
    <row r="21" spans="1:6" x14ac:dyDescent="0.25">
      <c r="A21" s="33">
        <v>10</v>
      </c>
      <c r="B21" s="27" t="str">
        <f>B4</f>
        <v>65 / 68 / 69</v>
      </c>
      <c r="C21" s="34" t="str">
        <f>B8</f>
        <v>Die Majans</v>
      </c>
      <c r="D21" s="56"/>
      <c r="E21" s="27" t="s">
        <v>2</v>
      </c>
      <c r="F21" s="60"/>
    </row>
    <row r="22" spans="1:6" x14ac:dyDescent="0.25">
      <c r="A22" s="33">
        <v>11</v>
      </c>
      <c r="B22" s="27" t="str">
        <f>B5</f>
        <v>Genial daneben</v>
      </c>
      <c r="C22" s="34" t="str">
        <f>B7</f>
        <v>BC UBahn 3</v>
      </c>
      <c r="D22" s="56"/>
      <c r="E22" s="27" t="s">
        <v>2</v>
      </c>
      <c r="F22" s="60"/>
    </row>
    <row r="23" spans="1:6" x14ac:dyDescent="0.25">
      <c r="A23" s="35">
        <v>12</v>
      </c>
      <c r="B23" s="36" t="str">
        <f>B6</f>
        <v>Schwarzbrenner 2</v>
      </c>
      <c r="C23" s="37" t="str">
        <f>B9</f>
        <v>Die Erlkönige</v>
      </c>
      <c r="D23" s="57"/>
      <c r="E23" s="36" t="s">
        <v>2</v>
      </c>
      <c r="F23" s="61"/>
    </row>
    <row r="24" spans="1:6" x14ac:dyDescent="0.25">
      <c r="A24" s="33">
        <v>13</v>
      </c>
      <c r="B24" s="27" t="str">
        <f>B4</f>
        <v>65 / 68 / 69</v>
      </c>
      <c r="C24" s="34" t="str">
        <f>B9</f>
        <v>Die Erlkönige</v>
      </c>
      <c r="D24" s="56"/>
      <c r="E24" s="27" t="s">
        <v>2</v>
      </c>
      <c r="F24" s="60"/>
    </row>
    <row r="25" spans="1:6" x14ac:dyDescent="0.25">
      <c r="A25" s="33">
        <v>14</v>
      </c>
      <c r="B25" s="27" t="str">
        <f>B5</f>
        <v>Genial daneben</v>
      </c>
      <c r="C25" s="34" t="str">
        <f>B6</f>
        <v>Schwarzbrenner 2</v>
      </c>
      <c r="D25" s="56"/>
      <c r="E25" s="27" t="s">
        <v>2</v>
      </c>
      <c r="F25" s="60"/>
    </row>
    <row r="26" spans="1:6" ht="13.8" thickBot="1" x14ac:dyDescent="0.3">
      <c r="A26" s="39">
        <v>15</v>
      </c>
      <c r="B26" s="40" t="str">
        <f>B7</f>
        <v>BC UBahn 3</v>
      </c>
      <c r="C26" s="41" t="str">
        <f>B8</f>
        <v>Die Majans</v>
      </c>
      <c r="D26" s="58"/>
      <c r="E26" s="40" t="s">
        <v>2</v>
      </c>
      <c r="F26" s="62"/>
    </row>
  </sheetData>
  <sheetProtection password="C6FE" sheet="1"/>
  <customSheetViews>
    <customSheetView guid="{F57A3A36-FA87-4C1F-836E-714E1F609ECD}" hiddenColumns="1" showRuler="0">
      <selection activeCell="B26" sqref="B26"/>
      <pageMargins left="0.78740157499999996" right="0.78740157499999996" top="0.984251969" bottom="0.984251969" header="0.4921259845" footer="0.4921259845"/>
      <pageSetup paperSize="9" orientation="landscape" horizontalDpi="300" verticalDpi="300" r:id="rId1"/>
      <headerFooter alignWithMargins="0"/>
    </customSheetView>
  </customSheetViews>
  <mergeCells count="10">
    <mergeCell ref="T2:U2"/>
    <mergeCell ref="V3:W3"/>
    <mergeCell ref="A3:B3"/>
    <mergeCell ref="H3:I3"/>
    <mergeCell ref="J3:K3"/>
    <mergeCell ref="L3:M3"/>
    <mergeCell ref="N3:O3"/>
    <mergeCell ref="P3:Q3"/>
    <mergeCell ref="R3:S3"/>
    <mergeCell ref="T3:U3"/>
  </mergeCells>
  <phoneticPr fontId="3" type="noConversion"/>
  <conditionalFormatting sqref="X4:X9">
    <cfRule type="cellIs" dxfId="3" priority="1" stopIfTrue="1" operator="lessThan">
      <formula>0</formula>
    </cfRule>
  </conditionalFormatting>
  <pageMargins left="0.78740157499999996" right="0.78740157499999996" top="0.984251969" bottom="0.984251969" header="0.4921259845" footer="0.4921259845"/>
  <pageSetup paperSize="9" orientation="landscape" horizontalDpi="4294967294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26"/>
  <sheetViews>
    <sheetView topLeftCell="D1" zoomScaleNormal="100" workbookViewId="0">
      <selection activeCell="I15" sqref="I15:I16"/>
    </sheetView>
  </sheetViews>
  <sheetFormatPr baseColWidth="10" defaultColWidth="11.33203125" defaultRowHeight="13.2" x14ac:dyDescent="0.25"/>
  <cols>
    <col min="1" max="1" width="7.109375" customWidth="1"/>
    <col min="2" max="3" width="23.109375" customWidth="1"/>
    <col min="4" max="4" width="5.6640625" customWidth="1"/>
    <col min="5" max="5" width="1" customWidth="1"/>
    <col min="6" max="6" width="5.6640625" customWidth="1"/>
    <col min="7" max="7" width="5" customWidth="1"/>
    <col min="8" max="8" width="6" customWidth="1"/>
    <col min="9" max="9" width="22.5546875" customWidth="1"/>
    <col min="10" max="21" width="5.6640625" hidden="1" customWidth="1"/>
    <col min="22" max="24" width="5.6640625" customWidth="1"/>
    <col min="25" max="30" width="5.6640625" hidden="1" customWidth="1"/>
    <col min="31" max="31" width="5.6640625" style="2" customWidth="1"/>
    <col min="32" max="32" width="7.44140625" customWidth="1"/>
  </cols>
  <sheetData>
    <row r="1" spans="1:32" ht="17.399999999999999" x14ac:dyDescent="0.3">
      <c r="A1" s="1" t="s">
        <v>0</v>
      </c>
    </row>
    <row r="2" spans="1:32" ht="13.8" thickBot="1" x14ac:dyDescent="0.3">
      <c r="T2" s="125"/>
      <c r="U2" s="125"/>
    </row>
    <row r="3" spans="1:32" ht="13.8" thickBot="1" x14ac:dyDescent="0.3">
      <c r="A3" s="128" t="s">
        <v>16</v>
      </c>
      <c r="B3" s="129"/>
      <c r="H3" s="128" t="s">
        <v>16</v>
      </c>
      <c r="I3" s="129"/>
      <c r="J3" s="126">
        <v>1</v>
      </c>
      <c r="K3" s="130"/>
      <c r="L3" s="127">
        <v>2</v>
      </c>
      <c r="M3" s="130"/>
      <c r="N3" s="127">
        <v>3</v>
      </c>
      <c r="O3" s="130"/>
      <c r="P3" s="127">
        <v>4</v>
      </c>
      <c r="Q3" s="130"/>
      <c r="R3" s="127">
        <v>5</v>
      </c>
      <c r="S3" s="130"/>
      <c r="T3" s="127">
        <v>6</v>
      </c>
      <c r="U3" s="131"/>
      <c r="V3" s="126" t="s">
        <v>3</v>
      </c>
      <c r="W3" s="127"/>
      <c r="X3" s="21"/>
      <c r="Y3" s="22"/>
      <c r="Z3" s="22"/>
      <c r="AA3" s="22"/>
      <c r="AB3" s="22"/>
      <c r="AC3" s="22"/>
      <c r="AD3" s="22"/>
      <c r="AE3" s="23" t="s">
        <v>4</v>
      </c>
      <c r="AF3" s="20" t="s">
        <v>5</v>
      </c>
    </row>
    <row r="4" spans="1:32" x14ac:dyDescent="0.25">
      <c r="A4" s="29">
        <v>1</v>
      </c>
      <c r="B4" s="28" t="str">
        <f>IF(ISBLANK(Gruppeneinteilung!B34)," ",Gruppeneinteilung!B34)</f>
        <v>Diekmeier 05</v>
      </c>
      <c r="H4" s="43">
        <v>1</v>
      </c>
      <c r="I4" s="38" t="str">
        <f t="shared" ref="I4:I9" si="0">B4</f>
        <v>Diekmeier 05</v>
      </c>
      <c r="J4" s="7"/>
      <c r="K4" s="16"/>
      <c r="L4" s="13">
        <f>D12</f>
        <v>0</v>
      </c>
      <c r="M4" s="11">
        <f>F12</f>
        <v>0</v>
      </c>
      <c r="N4" s="13">
        <f>D15</f>
        <v>0</v>
      </c>
      <c r="O4" s="11">
        <f>F15</f>
        <v>0</v>
      </c>
      <c r="P4" s="13">
        <f>D18</f>
        <v>0</v>
      </c>
      <c r="Q4" s="11">
        <f>F18</f>
        <v>0</v>
      </c>
      <c r="R4" s="11">
        <f>D21</f>
        <v>0</v>
      </c>
      <c r="S4" s="11">
        <f>F21</f>
        <v>0</v>
      </c>
      <c r="T4" s="13">
        <f>D24</f>
        <v>0</v>
      </c>
      <c r="U4" s="10">
        <f>F24</f>
        <v>0</v>
      </c>
      <c r="V4" s="12">
        <f t="shared" ref="V4:W9" si="1">J4+L4+N4+P4+R4+T4</f>
        <v>0</v>
      </c>
      <c r="W4" s="9">
        <f t="shared" si="1"/>
        <v>0</v>
      </c>
      <c r="X4" s="9">
        <f t="shared" ref="X4:X9" si="2">V4-W4</f>
        <v>0</v>
      </c>
      <c r="Y4" s="9">
        <f t="shared" ref="Y4:Y9" si="3">IF(J4=13,3,0)</f>
        <v>0</v>
      </c>
      <c r="Z4" s="9">
        <f t="shared" ref="Z4:Z9" si="4">IF(L4=13,3,0)</f>
        <v>0</v>
      </c>
      <c r="AA4" s="9">
        <f t="shared" ref="AA4:AA9" si="5">IF(N4=13,3,0)</f>
        <v>0</v>
      </c>
      <c r="AB4" s="9">
        <f t="shared" ref="AB4:AB9" si="6">IF(P4=13,3,0)</f>
        <v>0</v>
      </c>
      <c r="AC4" s="9">
        <f t="shared" ref="AC4:AC9" si="7">IF(R4=13,3,0)</f>
        <v>0</v>
      </c>
      <c r="AD4" s="9">
        <f t="shared" ref="AD4:AD9" si="8">IF(T4=13,3,0)</f>
        <v>0</v>
      </c>
      <c r="AE4" s="44">
        <f t="shared" ref="AE4:AE9" si="9">Y4+Z4+AA4+AB4+AC4+AD4</f>
        <v>0</v>
      </c>
      <c r="AF4" s="63"/>
    </row>
    <row r="5" spans="1:32" x14ac:dyDescent="0.25">
      <c r="A5" s="29">
        <v>2</v>
      </c>
      <c r="B5" s="28" t="str">
        <f>IF(ISBLANK(Gruppeneinteilung!B35)," ",Gruppeneinteilung!B35)</f>
        <v>Die Kirschies</v>
      </c>
      <c r="H5" s="24">
        <v>2</v>
      </c>
      <c r="I5" s="25" t="str">
        <f t="shared" si="0"/>
        <v>Die Kirschies</v>
      </c>
      <c r="J5" s="12">
        <f>F12</f>
        <v>0</v>
      </c>
      <c r="K5" s="11">
        <f>D12</f>
        <v>0</v>
      </c>
      <c r="L5" s="8"/>
      <c r="M5" s="16"/>
      <c r="N5" s="13">
        <f>D25</f>
        <v>0</v>
      </c>
      <c r="O5" s="11">
        <f>F25</f>
        <v>0</v>
      </c>
      <c r="P5" s="13">
        <f>D22</f>
        <v>0</v>
      </c>
      <c r="Q5" s="11">
        <f>F22</f>
        <v>0</v>
      </c>
      <c r="R5" s="13">
        <f>D16</f>
        <v>0</v>
      </c>
      <c r="S5" s="11">
        <f>F16</f>
        <v>0</v>
      </c>
      <c r="T5" s="13">
        <f>D19</f>
        <v>0</v>
      </c>
      <c r="U5" s="10">
        <f>F19</f>
        <v>0</v>
      </c>
      <c r="V5" s="12">
        <f t="shared" si="1"/>
        <v>0</v>
      </c>
      <c r="W5" s="9">
        <f t="shared" si="1"/>
        <v>0</v>
      </c>
      <c r="X5" s="9">
        <f t="shared" si="2"/>
        <v>0</v>
      </c>
      <c r="Y5" s="9">
        <f t="shared" si="3"/>
        <v>0</v>
      </c>
      <c r="Z5" s="9">
        <f t="shared" si="4"/>
        <v>0</v>
      </c>
      <c r="AA5" s="9">
        <f t="shared" si="5"/>
        <v>0</v>
      </c>
      <c r="AB5" s="9">
        <f t="shared" si="6"/>
        <v>0</v>
      </c>
      <c r="AC5" s="9">
        <f t="shared" si="7"/>
        <v>0</v>
      </c>
      <c r="AD5" s="9">
        <f t="shared" si="8"/>
        <v>0</v>
      </c>
      <c r="AE5" s="44">
        <f t="shared" si="9"/>
        <v>0</v>
      </c>
      <c r="AF5" s="63"/>
    </row>
    <row r="6" spans="1:32" x14ac:dyDescent="0.25">
      <c r="A6" s="29">
        <v>3</v>
      </c>
      <c r="B6" s="28" t="str">
        <f>IF(ISBLANK(Gruppeneinteilung!B36)," ",Gruppeneinteilung!B36)</f>
        <v>Hangover 69</v>
      </c>
      <c r="H6" s="24">
        <v>3</v>
      </c>
      <c r="I6" s="25" t="str">
        <f t="shared" si="0"/>
        <v>Hangover 69</v>
      </c>
      <c r="J6" s="12">
        <f>F15</f>
        <v>0</v>
      </c>
      <c r="K6" s="13">
        <f>D15</f>
        <v>0</v>
      </c>
      <c r="L6" s="13">
        <f>F25</f>
        <v>0</v>
      </c>
      <c r="M6" s="13">
        <f>D25</f>
        <v>0</v>
      </c>
      <c r="N6" s="8"/>
      <c r="O6" s="16"/>
      <c r="P6" s="13">
        <f>D13</f>
        <v>0</v>
      </c>
      <c r="Q6" s="11">
        <f>F13</f>
        <v>0</v>
      </c>
      <c r="R6" s="13">
        <f>D20</f>
        <v>0</v>
      </c>
      <c r="S6" s="11">
        <f>F20</f>
        <v>0</v>
      </c>
      <c r="T6" s="13">
        <f>D23</f>
        <v>0</v>
      </c>
      <c r="U6" s="18">
        <f>F23</f>
        <v>0</v>
      </c>
      <c r="V6" s="12">
        <f t="shared" si="1"/>
        <v>0</v>
      </c>
      <c r="W6" s="9">
        <f t="shared" si="1"/>
        <v>0</v>
      </c>
      <c r="X6" s="9">
        <f t="shared" si="2"/>
        <v>0</v>
      </c>
      <c r="Y6" s="9">
        <f t="shared" si="3"/>
        <v>0</v>
      </c>
      <c r="Z6" s="9">
        <f t="shared" si="4"/>
        <v>0</v>
      </c>
      <c r="AA6" s="9">
        <f t="shared" si="5"/>
        <v>0</v>
      </c>
      <c r="AB6" s="9">
        <f t="shared" si="6"/>
        <v>0</v>
      </c>
      <c r="AC6" s="9">
        <f t="shared" si="7"/>
        <v>0</v>
      </c>
      <c r="AD6" s="9">
        <f t="shared" si="8"/>
        <v>0</v>
      </c>
      <c r="AE6" s="44">
        <f t="shared" si="9"/>
        <v>0</v>
      </c>
      <c r="AF6" s="63"/>
    </row>
    <row r="7" spans="1:32" x14ac:dyDescent="0.25">
      <c r="A7" s="29">
        <v>4</v>
      </c>
      <c r="B7" s="28" t="str">
        <f>IF(ISBLANK(Gruppeneinteilung!B37)," ",Gruppeneinteilung!B37)</f>
        <v>Hansi UrPils 2</v>
      </c>
      <c r="H7" s="24">
        <v>4</v>
      </c>
      <c r="I7" s="25" t="str">
        <f t="shared" si="0"/>
        <v>Hansi UrPils 2</v>
      </c>
      <c r="J7" s="11">
        <f>F18</f>
        <v>0</v>
      </c>
      <c r="K7" s="13">
        <f>D18</f>
        <v>0</v>
      </c>
      <c r="L7" s="13">
        <f>F22</f>
        <v>0</v>
      </c>
      <c r="M7" s="13">
        <f>D22</f>
        <v>0</v>
      </c>
      <c r="N7" s="13">
        <f>F13</f>
        <v>0</v>
      </c>
      <c r="O7" s="11">
        <f>D13</f>
        <v>0</v>
      </c>
      <c r="P7" s="8"/>
      <c r="Q7" s="16"/>
      <c r="R7" s="13">
        <f>D26</f>
        <v>0</v>
      </c>
      <c r="S7" s="11">
        <f>F26</f>
        <v>0</v>
      </c>
      <c r="T7" s="13">
        <f>D17</f>
        <v>0</v>
      </c>
      <c r="U7" s="18">
        <f>F17</f>
        <v>0</v>
      </c>
      <c r="V7" s="12">
        <f t="shared" si="1"/>
        <v>0</v>
      </c>
      <c r="W7" s="9">
        <f t="shared" si="1"/>
        <v>0</v>
      </c>
      <c r="X7" s="9">
        <f t="shared" si="2"/>
        <v>0</v>
      </c>
      <c r="Y7" s="9">
        <f t="shared" si="3"/>
        <v>0</v>
      </c>
      <c r="Z7" s="9">
        <f t="shared" si="4"/>
        <v>0</v>
      </c>
      <c r="AA7" s="9">
        <f t="shared" si="5"/>
        <v>0</v>
      </c>
      <c r="AB7" s="9">
        <f t="shared" si="6"/>
        <v>0</v>
      </c>
      <c r="AC7" s="9">
        <f t="shared" si="7"/>
        <v>0</v>
      </c>
      <c r="AD7" s="9">
        <f t="shared" si="8"/>
        <v>0</v>
      </c>
      <c r="AE7" s="44">
        <f t="shared" si="9"/>
        <v>0</v>
      </c>
      <c r="AF7" s="63"/>
    </row>
    <row r="8" spans="1:32" x14ac:dyDescent="0.25">
      <c r="A8" s="29">
        <v>5</v>
      </c>
      <c r="B8" s="28" t="str">
        <f>IF(ISBLANK(Gruppeneinteilung!B38)," ",Gruppeneinteilung!B38)</f>
        <v>Die roten Socken</v>
      </c>
      <c r="H8" s="24">
        <v>5</v>
      </c>
      <c r="I8" s="25" t="str">
        <f t="shared" si="0"/>
        <v>Die roten Socken</v>
      </c>
      <c r="J8" s="12">
        <f>F21</f>
        <v>0</v>
      </c>
      <c r="K8" s="13">
        <f>D21</f>
        <v>0</v>
      </c>
      <c r="L8" s="13">
        <f>F16</f>
        <v>0</v>
      </c>
      <c r="M8" s="13">
        <f>D16</f>
        <v>0</v>
      </c>
      <c r="N8" s="13">
        <f>F20</f>
        <v>0</v>
      </c>
      <c r="O8" s="11">
        <f>D20</f>
        <v>0</v>
      </c>
      <c r="P8" s="13">
        <f>F26</f>
        <v>0</v>
      </c>
      <c r="Q8" s="11">
        <f>D26</f>
        <v>0</v>
      </c>
      <c r="R8" s="8"/>
      <c r="S8" s="16"/>
      <c r="T8" s="13">
        <f>D14</f>
        <v>0</v>
      </c>
      <c r="U8" s="10">
        <f>F14</f>
        <v>0</v>
      </c>
      <c r="V8" s="12">
        <f t="shared" si="1"/>
        <v>0</v>
      </c>
      <c r="W8" s="9">
        <f t="shared" si="1"/>
        <v>0</v>
      </c>
      <c r="X8" s="9">
        <f t="shared" si="2"/>
        <v>0</v>
      </c>
      <c r="Y8" s="9">
        <f t="shared" si="3"/>
        <v>0</v>
      </c>
      <c r="Z8" s="9">
        <f t="shared" si="4"/>
        <v>0</v>
      </c>
      <c r="AA8" s="9">
        <f t="shared" si="5"/>
        <v>0</v>
      </c>
      <c r="AB8" s="9">
        <f t="shared" si="6"/>
        <v>0</v>
      </c>
      <c r="AC8" s="9">
        <f t="shared" si="7"/>
        <v>0</v>
      </c>
      <c r="AD8" s="9">
        <f t="shared" si="8"/>
        <v>0</v>
      </c>
      <c r="AE8" s="44">
        <f t="shared" si="9"/>
        <v>0</v>
      </c>
      <c r="AF8" s="63"/>
    </row>
    <row r="9" spans="1:32" ht="13.8" thickBot="1" x14ac:dyDescent="0.3">
      <c r="A9" s="26">
        <v>6</v>
      </c>
      <c r="B9" s="54" t="str">
        <f>IF(ISBLANK(Gruppeneinteilung!B39)," ",Gruppeneinteilung!B39)</f>
        <v>Die Unglaublichen 2</v>
      </c>
      <c r="H9" s="26">
        <v>6</v>
      </c>
      <c r="I9" s="42" t="str">
        <f t="shared" si="0"/>
        <v>Die Unglaublichen 2</v>
      </c>
      <c r="J9" s="14">
        <f>F24</f>
        <v>0</v>
      </c>
      <c r="K9" s="15">
        <f>D24</f>
        <v>0</v>
      </c>
      <c r="L9" s="15">
        <f>F19</f>
        <v>0</v>
      </c>
      <c r="M9" s="15">
        <f>D19</f>
        <v>0</v>
      </c>
      <c r="N9" s="15">
        <f>F23</f>
        <v>0</v>
      </c>
      <c r="O9" s="4">
        <f>D23</f>
        <v>0</v>
      </c>
      <c r="P9" s="15">
        <f>F17</f>
        <v>0</v>
      </c>
      <c r="Q9" s="4">
        <f>D17</f>
        <v>0</v>
      </c>
      <c r="R9" s="17">
        <f>F14</f>
        <v>0</v>
      </c>
      <c r="S9" s="4">
        <f>D14</f>
        <v>0</v>
      </c>
      <c r="T9" s="5"/>
      <c r="U9" s="6"/>
      <c r="V9" s="14">
        <f t="shared" si="1"/>
        <v>0</v>
      </c>
      <c r="W9" s="3">
        <f t="shared" si="1"/>
        <v>0</v>
      </c>
      <c r="X9" s="46">
        <f t="shared" si="2"/>
        <v>0</v>
      </c>
      <c r="Y9" s="3">
        <f t="shared" si="3"/>
        <v>0</v>
      </c>
      <c r="Z9" s="3">
        <f t="shared" si="4"/>
        <v>0</v>
      </c>
      <c r="AA9" s="3">
        <f t="shared" si="5"/>
        <v>0</v>
      </c>
      <c r="AB9" s="3">
        <f t="shared" si="6"/>
        <v>0</v>
      </c>
      <c r="AC9" s="3">
        <f t="shared" si="7"/>
        <v>0</v>
      </c>
      <c r="AD9" s="3">
        <f t="shared" si="8"/>
        <v>0</v>
      </c>
      <c r="AE9" s="45">
        <f t="shared" si="9"/>
        <v>0</v>
      </c>
      <c r="AF9" s="64"/>
    </row>
    <row r="11" spans="1:32" ht="13.8" thickBot="1" x14ac:dyDescent="0.3"/>
    <row r="12" spans="1:32" x14ac:dyDescent="0.25">
      <c r="A12" s="30">
        <v>1</v>
      </c>
      <c r="B12" s="31" t="str">
        <f>B4</f>
        <v>Diekmeier 05</v>
      </c>
      <c r="C12" s="32" t="str">
        <f>B5</f>
        <v>Die Kirschies</v>
      </c>
      <c r="D12" s="55"/>
      <c r="E12" s="31" t="s">
        <v>2</v>
      </c>
      <c r="F12" s="59"/>
    </row>
    <row r="13" spans="1:32" x14ac:dyDescent="0.25">
      <c r="A13" s="33">
        <v>2</v>
      </c>
      <c r="B13" s="27" t="str">
        <f>B6</f>
        <v>Hangover 69</v>
      </c>
      <c r="C13" s="34" t="str">
        <f>B7</f>
        <v>Hansi UrPils 2</v>
      </c>
      <c r="D13" s="56"/>
      <c r="E13" s="27" t="s">
        <v>2</v>
      </c>
      <c r="F13" s="60"/>
      <c r="H13" s="27"/>
      <c r="I13" s="27" t="s">
        <v>6</v>
      </c>
    </row>
    <row r="14" spans="1:32" x14ac:dyDescent="0.25">
      <c r="A14" s="35">
        <v>3</v>
      </c>
      <c r="B14" s="36" t="str">
        <f>B8</f>
        <v>Die roten Socken</v>
      </c>
      <c r="C14" s="37" t="str">
        <f>B9</f>
        <v>Die Unglaublichen 2</v>
      </c>
      <c r="D14" s="57"/>
      <c r="E14" s="36" t="s">
        <v>2</v>
      </c>
      <c r="F14" s="61"/>
      <c r="H14" s="27"/>
      <c r="I14" s="27"/>
    </row>
    <row r="15" spans="1:32" x14ac:dyDescent="0.25">
      <c r="A15" s="33">
        <v>4</v>
      </c>
      <c r="B15" s="27" t="str">
        <f>B4</f>
        <v>Diekmeier 05</v>
      </c>
      <c r="C15" s="34" t="str">
        <f>B6</f>
        <v>Hangover 69</v>
      </c>
      <c r="D15" s="56"/>
      <c r="E15" s="27" t="s">
        <v>2</v>
      </c>
      <c r="F15" s="60"/>
      <c r="H15" s="19" t="s">
        <v>7</v>
      </c>
      <c r="I15" s="56"/>
    </row>
    <row r="16" spans="1:32" x14ac:dyDescent="0.25">
      <c r="A16" s="33">
        <v>5</v>
      </c>
      <c r="B16" s="27" t="str">
        <f>B5</f>
        <v>Die Kirschies</v>
      </c>
      <c r="C16" s="34" t="str">
        <f>B8</f>
        <v>Die roten Socken</v>
      </c>
      <c r="D16" s="56"/>
      <c r="E16" s="27" t="s">
        <v>2</v>
      </c>
      <c r="F16" s="60"/>
      <c r="H16" s="19" t="s">
        <v>8</v>
      </c>
      <c r="I16" s="56"/>
    </row>
    <row r="17" spans="1:6" x14ac:dyDescent="0.25">
      <c r="A17" s="35">
        <v>6</v>
      </c>
      <c r="B17" s="36" t="str">
        <f>B7</f>
        <v>Hansi UrPils 2</v>
      </c>
      <c r="C17" s="37" t="str">
        <f>B9</f>
        <v>Die Unglaublichen 2</v>
      </c>
      <c r="D17" s="57"/>
      <c r="E17" s="36" t="s">
        <v>2</v>
      </c>
      <c r="F17" s="61"/>
    </row>
    <row r="18" spans="1:6" x14ac:dyDescent="0.25">
      <c r="A18" s="33">
        <v>7</v>
      </c>
      <c r="B18" s="27" t="str">
        <f>B4</f>
        <v>Diekmeier 05</v>
      </c>
      <c r="C18" s="34" t="str">
        <f>B7</f>
        <v>Hansi UrPils 2</v>
      </c>
      <c r="D18" s="56"/>
      <c r="E18" s="27" t="s">
        <v>2</v>
      </c>
      <c r="F18" s="60"/>
    </row>
    <row r="19" spans="1:6" x14ac:dyDescent="0.25">
      <c r="A19" s="33">
        <v>8</v>
      </c>
      <c r="B19" s="27" t="str">
        <f>B5</f>
        <v>Die Kirschies</v>
      </c>
      <c r="C19" s="34" t="str">
        <f>B9</f>
        <v>Die Unglaublichen 2</v>
      </c>
      <c r="D19" s="56"/>
      <c r="E19" s="27" t="s">
        <v>2</v>
      </c>
      <c r="F19" s="60"/>
    </row>
    <row r="20" spans="1:6" x14ac:dyDescent="0.25">
      <c r="A20" s="35">
        <v>9</v>
      </c>
      <c r="B20" s="36" t="str">
        <f>B6</f>
        <v>Hangover 69</v>
      </c>
      <c r="C20" s="37" t="str">
        <f>B8</f>
        <v>Die roten Socken</v>
      </c>
      <c r="D20" s="57"/>
      <c r="E20" s="36" t="s">
        <v>2</v>
      </c>
      <c r="F20" s="61"/>
    </row>
    <row r="21" spans="1:6" x14ac:dyDescent="0.25">
      <c r="A21" s="33">
        <v>10</v>
      </c>
      <c r="B21" s="27" t="str">
        <f>B4</f>
        <v>Diekmeier 05</v>
      </c>
      <c r="C21" s="34" t="str">
        <f>B8</f>
        <v>Die roten Socken</v>
      </c>
      <c r="D21" s="56"/>
      <c r="E21" s="27" t="s">
        <v>2</v>
      </c>
      <c r="F21" s="60"/>
    </row>
    <row r="22" spans="1:6" x14ac:dyDescent="0.25">
      <c r="A22" s="33">
        <v>11</v>
      </c>
      <c r="B22" s="27" t="str">
        <f>B5</f>
        <v>Die Kirschies</v>
      </c>
      <c r="C22" s="34" t="str">
        <f>B7</f>
        <v>Hansi UrPils 2</v>
      </c>
      <c r="D22" s="56"/>
      <c r="E22" s="27" t="s">
        <v>2</v>
      </c>
      <c r="F22" s="60"/>
    </row>
    <row r="23" spans="1:6" x14ac:dyDescent="0.25">
      <c r="A23" s="35">
        <v>12</v>
      </c>
      <c r="B23" s="36" t="str">
        <f>B6</f>
        <v>Hangover 69</v>
      </c>
      <c r="C23" s="37" t="str">
        <f>B9</f>
        <v>Die Unglaublichen 2</v>
      </c>
      <c r="D23" s="57"/>
      <c r="E23" s="36" t="s">
        <v>2</v>
      </c>
      <c r="F23" s="61"/>
    </row>
    <row r="24" spans="1:6" x14ac:dyDescent="0.25">
      <c r="A24" s="33">
        <v>13</v>
      </c>
      <c r="B24" s="27" t="str">
        <f>B4</f>
        <v>Diekmeier 05</v>
      </c>
      <c r="C24" s="34" t="str">
        <f>B9</f>
        <v>Die Unglaublichen 2</v>
      </c>
      <c r="D24" s="56"/>
      <c r="E24" s="27" t="s">
        <v>2</v>
      </c>
      <c r="F24" s="60"/>
    </row>
    <row r="25" spans="1:6" x14ac:dyDescent="0.25">
      <c r="A25" s="33">
        <v>14</v>
      </c>
      <c r="B25" s="27" t="str">
        <f>B5</f>
        <v>Die Kirschies</v>
      </c>
      <c r="C25" s="34" t="str">
        <f>B6</f>
        <v>Hangover 69</v>
      </c>
      <c r="D25" s="56"/>
      <c r="E25" s="27" t="s">
        <v>2</v>
      </c>
      <c r="F25" s="60"/>
    </row>
    <row r="26" spans="1:6" ht="13.8" thickBot="1" x14ac:dyDescent="0.3">
      <c r="A26" s="39">
        <v>15</v>
      </c>
      <c r="B26" s="40" t="str">
        <f>B7</f>
        <v>Hansi UrPils 2</v>
      </c>
      <c r="C26" s="41" t="str">
        <f>B8</f>
        <v>Die roten Socken</v>
      </c>
      <c r="D26" s="58"/>
      <c r="E26" s="40" t="s">
        <v>2</v>
      </c>
      <c r="F26" s="62"/>
    </row>
  </sheetData>
  <sheetProtection password="C6FE" sheet="1"/>
  <customSheetViews>
    <customSheetView guid="{F57A3A36-FA87-4C1F-836E-714E1F609ECD}" hiddenColumns="1" showRuler="0">
      <selection activeCell="D17" sqref="D17"/>
      <pageMargins left="0.78740157499999996" right="0.78740157499999996" top="0.984251969" bottom="0.984251969" header="0.4921259845" footer="0.4921259845"/>
      <pageSetup paperSize="9" orientation="landscape" horizontalDpi="300" verticalDpi="300" r:id="rId1"/>
      <headerFooter alignWithMargins="0"/>
    </customSheetView>
  </customSheetViews>
  <mergeCells count="10">
    <mergeCell ref="T2:U2"/>
    <mergeCell ref="V3:W3"/>
    <mergeCell ref="A3:B3"/>
    <mergeCell ref="H3:I3"/>
    <mergeCell ref="J3:K3"/>
    <mergeCell ref="L3:M3"/>
    <mergeCell ref="N3:O3"/>
    <mergeCell ref="P3:Q3"/>
    <mergeCell ref="R3:S3"/>
    <mergeCell ref="T3:U3"/>
  </mergeCells>
  <phoneticPr fontId="3" type="noConversion"/>
  <conditionalFormatting sqref="X4:X9">
    <cfRule type="cellIs" dxfId="2" priority="1" stopIfTrue="1" operator="lessThan">
      <formula>0</formula>
    </cfRule>
  </conditionalFormatting>
  <pageMargins left="0.78740157499999996" right="0.78740157499999996" top="0.984251969" bottom="0.984251969" header="0.4921259845" footer="0.4921259845"/>
  <pageSetup paperSize="9" orientation="landscape" horizontalDpi="4294967294" verticalDpi="300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26"/>
  <sheetViews>
    <sheetView zoomScaleNormal="100" workbookViewId="0">
      <selection activeCell="I15" sqref="I15:I16"/>
    </sheetView>
  </sheetViews>
  <sheetFormatPr baseColWidth="10" defaultColWidth="11.33203125" defaultRowHeight="13.2" x14ac:dyDescent="0.25"/>
  <cols>
    <col min="1" max="1" width="7.109375" customWidth="1"/>
    <col min="2" max="3" width="23.109375" customWidth="1"/>
    <col min="4" max="4" width="5.6640625" customWidth="1"/>
    <col min="5" max="5" width="1" customWidth="1"/>
    <col min="6" max="6" width="5.6640625" customWidth="1"/>
    <col min="7" max="7" width="5" customWidth="1"/>
    <col min="8" max="8" width="6" customWidth="1"/>
    <col min="9" max="9" width="22.5546875" customWidth="1"/>
    <col min="10" max="21" width="5.6640625" hidden="1" customWidth="1"/>
    <col min="22" max="24" width="5.6640625" customWidth="1"/>
    <col min="25" max="30" width="5.6640625" hidden="1" customWidth="1"/>
    <col min="31" max="31" width="5.6640625" style="2" customWidth="1"/>
    <col min="32" max="32" width="7.44140625" customWidth="1"/>
  </cols>
  <sheetData>
    <row r="1" spans="1:32" ht="17.399999999999999" x14ac:dyDescent="0.3">
      <c r="A1" s="1" t="s">
        <v>0</v>
      </c>
    </row>
    <row r="2" spans="1:32" ht="13.8" thickBot="1" x14ac:dyDescent="0.3">
      <c r="T2" s="125"/>
      <c r="U2" s="125"/>
    </row>
    <row r="3" spans="1:32" ht="13.8" thickBot="1" x14ac:dyDescent="0.3">
      <c r="A3" s="128" t="s">
        <v>17</v>
      </c>
      <c r="B3" s="129"/>
      <c r="H3" s="128" t="s">
        <v>17</v>
      </c>
      <c r="I3" s="129"/>
      <c r="J3" s="126">
        <v>1</v>
      </c>
      <c r="K3" s="130"/>
      <c r="L3" s="127">
        <v>2</v>
      </c>
      <c r="M3" s="130"/>
      <c r="N3" s="127">
        <v>3</v>
      </c>
      <c r="O3" s="130"/>
      <c r="P3" s="127">
        <v>4</v>
      </c>
      <c r="Q3" s="130"/>
      <c r="R3" s="127">
        <v>5</v>
      </c>
      <c r="S3" s="130"/>
      <c r="T3" s="127">
        <v>6</v>
      </c>
      <c r="U3" s="131"/>
      <c r="V3" s="126" t="s">
        <v>3</v>
      </c>
      <c r="W3" s="127"/>
      <c r="X3" s="21"/>
      <c r="Y3" s="22"/>
      <c r="Z3" s="22"/>
      <c r="AA3" s="22"/>
      <c r="AB3" s="22"/>
      <c r="AC3" s="22"/>
      <c r="AD3" s="22"/>
      <c r="AE3" s="23" t="s">
        <v>4</v>
      </c>
      <c r="AF3" s="20" t="s">
        <v>5</v>
      </c>
    </row>
    <row r="4" spans="1:32" x14ac:dyDescent="0.25">
      <c r="A4" s="29">
        <v>1</v>
      </c>
      <c r="B4" s="28" t="str">
        <f>IF(ISBLANK(Gruppeneinteilung!B40)," ",Gruppeneinteilung!B40)</f>
        <v>Die Oldies</v>
      </c>
      <c r="H4" s="43">
        <v>1</v>
      </c>
      <c r="I4" s="38" t="str">
        <f t="shared" ref="I4:I9" si="0">B4</f>
        <v>Die Oldies</v>
      </c>
      <c r="J4" s="7"/>
      <c r="K4" s="16"/>
      <c r="L4" s="13">
        <f>D12</f>
        <v>0</v>
      </c>
      <c r="M4" s="11">
        <f>F12</f>
        <v>0</v>
      </c>
      <c r="N4" s="13">
        <f>D15</f>
        <v>0</v>
      </c>
      <c r="O4" s="11">
        <f>F15</f>
        <v>0</v>
      </c>
      <c r="P4" s="13">
        <f>D18</f>
        <v>0</v>
      </c>
      <c r="Q4" s="11">
        <f>F18</f>
        <v>0</v>
      </c>
      <c r="R4" s="11">
        <f>D21</f>
        <v>0</v>
      </c>
      <c r="S4" s="11">
        <f>F21</f>
        <v>0</v>
      </c>
      <c r="T4" s="13">
        <f>D24</f>
        <v>0</v>
      </c>
      <c r="U4" s="10">
        <f>F24</f>
        <v>0</v>
      </c>
      <c r="V4" s="12">
        <f t="shared" ref="V4:W9" si="1">J4+L4+N4+P4+R4+T4</f>
        <v>0</v>
      </c>
      <c r="W4" s="9">
        <f t="shared" si="1"/>
        <v>0</v>
      </c>
      <c r="X4" s="9">
        <f t="shared" ref="X4:X9" si="2">V4-W4</f>
        <v>0</v>
      </c>
      <c r="Y4" s="9">
        <f t="shared" ref="Y4:Y9" si="3">IF(J4=13,3,0)</f>
        <v>0</v>
      </c>
      <c r="Z4" s="9">
        <f t="shared" ref="Z4:Z9" si="4">IF(L4=13,3,0)</f>
        <v>0</v>
      </c>
      <c r="AA4" s="9">
        <f t="shared" ref="AA4:AA9" si="5">IF(N4=13,3,0)</f>
        <v>0</v>
      </c>
      <c r="AB4" s="9">
        <f t="shared" ref="AB4:AB9" si="6">IF(P4=13,3,0)</f>
        <v>0</v>
      </c>
      <c r="AC4" s="9">
        <f t="shared" ref="AC4:AC9" si="7">IF(R4=13,3,0)</f>
        <v>0</v>
      </c>
      <c r="AD4" s="9">
        <f t="shared" ref="AD4:AD9" si="8">IF(T4=13,3,0)</f>
        <v>0</v>
      </c>
      <c r="AE4" s="44">
        <f t="shared" ref="AE4:AE9" si="9">Y4+Z4+AA4+AB4+AC4+AD4</f>
        <v>0</v>
      </c>
      <c r="AF4" s="63"/>
    </row>
    <row r="5" spans="1:32" x14ac:dyDescent="0.25">
      <c r="A5" s="29">
        <v>2</v>
      </c>
      <c r="B5" s="28" t="str">
        <f>IF(ISBLANK(Gruppeneinteilung!B41)," ",Gruppeneinteilung!B41)</f>
        <v>Geile Jungs</v>
      </c>
      <c r="H5" s="24">
        <v>2</v>
      </c>
      <c r="I5" s="25" t="str">
        <f t="shared" si="0"/>
        <v>Geile Jungs</v>
      </c>
      <c r="J5" s="12">
        <f>F12</f>
        <v>0</v>
      </c>
      <c r="K5" s="11">
        <f>D12</f>
        <v>0</v>
      </c>
      <c r="L5" s="8"/>
      <c r="M5" s="16"/>
      <c r="N5" s="13">
        <f>D25</f>
        <v>0</v>
      </c>
      <c r="O5" s="11">
        <f>F25</f>
        <v>0</v>
      </c>
      <c r="P5" s="13">
        <f>D22</f>
        <v>0</v>
      </c>
      <c r="Q5" s="11">
        <f>F22</f>
        <v>0</v>
      </c>
      <c r="R5" s="13">
        <f>D16</f>
        <v>0</v>
      </c>
      <c r="S5" s="11">
        <f>F16</f>
        <v>0</v>
      </c>
      <c r="T5" s="13">
        <f>D19</f>
        <v>0</v>
      </c>
      <c r="U5" s="10">
        <f>F19</f>
        <v>0</v>
      </c>
      <c r="V5" s="12">
        <f t="shared" si="1"/>
        <v>0</v>
      </c>
      <c r="W5" s="9">
        <f t="shared" si="1"/>
        <v>0</v>
      </c>
      <c r="X5" s="9">
        <f t="shared" si="2"/>
        <v>0</v>
      </c>
      <c r="Y5" s="9">
        <f t="shared" si="3"/>
        <v>0</v>
      </c>
      <c r="Z5" s="9">
        <f t="shared" si="4"/>
        <v>0</v>
      </c>
      <c r="AA5" s="9">
        <f t="shared" si="5"/>
        <v>0</v>
      </c>
      <c r="AB5" s="9">
        <f t="shared" si="6"/>
        <v>0</v>
      </c>
      <c r="AC5" s="9">
        <f t="shared" si="7"/>
        <v>0</v>
      </c>
      <c r="AD5" s="9">
        <f t="shared" si="8"/>
        <v>0</v>
      </c>
      <c r="AE5" s="44">
        <f t="shared" si="9"/>
        <v>0</v>
      </c>
      <c r="AF5" s="63"/>
    </row>
    <row r="6" spans="1:32" x14ac:dyDescent="0.25">
      <c r="A6" s="29">
        <v>3</v>
      </c>
      <c r="B6" s="28" t="str">
        <f>IF(ISBLANK(Gruppeneinteilung!B42)," ",Gruppeneinteilung!B42)</f>
        <v>Budechefs</v>
      </c>
      <c r="H6" s="24">
        <v>3</v>
      </c>
      <c r="I6" s="25" t="str">
        <f t="shared" si="0"/>
        <v>Budechefs</v>
      </c>
      <c r="J6" s="12">
        <f>F15</f>
        <v>0</v>
      </c>
      <c r="K6" s="13">
        <f>D15</f>
        <v>0</v>
      </c>
      <c r="L6" s="13">
        <f>F25</f>
        <v>0</v>
      </c>
      <c r="M6" s="13">
        <f>D25</f>
        <v>0</v>
      </c>
      <c r="N6" s="8"/>
      <c r="O6" s="16"/>
      <c r="P6" s="13">
        <f>D13</f>
        <v>0</v>
      </c>
      <c r="Q6" s="11">
        <f>F13</f>
        <v>0</v>
      </c>
      <c r="R6" s="13">
        <f>D20</f>
        <v>0</v>
      </c>
      <c r="S6" s="11">
        <f>F20</f>
        <v>0</v>
      </c>
      <c r="T6" s="13">
        <f>D23</f>
        <v>0</v>
      </c>
      <c r="U6" s="18">
        <f>F23</f>
        <v>0</v>
      </c>
      <c r="V6" s="12">
        <f t="shared" si="1"/>
        <v>0</v>
      </c>
      <c r="W6" s="9">
        <f t="shared" si="1"/>
        <v>0</v>
      </c>
      <c r="X6" s="9">
        <f t="shared" si="2"/>
        <v>0</v>
      </c>
      <c r="Y6" s="9">
        <f t="shared" si="3"/>
        <v>0</v>
      </c>
      <c r="Z6" s="9">
        <f t="shared" si="4"/>
        <v>0</v>
      </c>
      <c r="AA6" s="9">
        <f t="shared" si="5"/>
        <v>0</v>
      </c>
      <c r="AB6" s="9">
        <f t="shared" si="6"/>
        <v>0</v>
      </c>
      <c r="AC6" s="9">
        <f t="shared" si="7"/>
        <v>0</v>
      </c>
      <c r="AD6" s="9">
        <f t="shared" si="8"/>
        <v>0</v>
      </c>
      <c r="AE6" s="44">
        <f t="shared" si="9"/>
        <v>0</v>
      </c>
      <c r="AF6" s="63"/>
    </row>
    <row r="7" spans="1:32" x14ac:dyDescent="0.25">
      <c r="A7" s="29">
        <v>4</v>
      </c>
      <c r="B7" s="28" t="str">
        <f>IF(ISBLANK(Gruppeneinteilung!B43)," ",Gruppeneinteilung!B43)</f>
        <v>Johrgang 73/74</v>
      </c>
      <c r="H7" s="24">
        <v>4</v>
      </c>
      <c r="I7" s="25" t="str">
        <f t="shared" si="0"/>
        <v>Johrgang 73/74</v>
      </c>
      <c r="J7" s="11">
        <f>F18</f>
        <v>0</v>
      </c>
      <c r="K7" s="13">
        <f>D18</f>
        <v>0</v>
      </c>
      <c r="L7" s="13">
        <f>F22</f>
        <v>0</v>
      </c>
      <c r="M7" s="13">
        <f>D22</f>
        <v>0</v>
      </c>
      <c r="N7" s="13">
        <f>F13</f>
        <v>0</v>
      </c>
      <c r="O7" s="11">
        <f>D13</f>
        <v>0</v>
      </c>
      <c r="P7" s="8"/>
      <c r="Q7" s="16"/>
      <c r="R7" s="13">
        <f>D26</f>
        <v>0</v>
      </c>
      <c r="S7" s="11">
        <f>F26</f>
        <v>0</v>
      </c>
      <c r="T7" s="13">
        <f>D17</f>
        <v>0</v>
      </c>
      <c r="U7" s="18">
        <f>F17</f>
        <v>0</v>
      </c>
      <c r="V7" s="12">
        <f t="shared" si="1"/>
        <v>0</v>
      </c>
      <c r="W7" s="9">
        <f t="shared" si="1"/>
        <v>0</v>
      </c>
      <c r="X7" s="9">
        <f t="shared" si="2"/>
        <v>0</v>
      </c>
      <c r="Y7" s="9">
        <f t="shared" si="3"/>
        <v>0</v>
      </c>
      <c r="Z7" s="9">
        <f t="shared" si="4"/>
        <v>0</v>
      </c>
      <c r="AA7" s="9">
        <f t="shared" si="5"/>
        <v>0</v>
      </c>
      <c r="AB7" s="9">
        <f t="shared" si="6"/>
        <v>0</v>
      </c>
      <c r="AC7" s="9">
        <f t="shared" si="7"/>
        <v>0</v>
      </c>
      <c r="AD7" s="9">
        <f t="shared" si="8"/>
        <v>0</v>
      </c>
      <c r="AE7" s="44">
        <f t="shared" si="9"/>
        <v>0</v>
      </c>
      <c r="AF7" s="63"/>
    </row>
    <row r="8" spans="1:32" x14ac:dyDescent="0.25">
      <c r="A8" s="29">
        <v>5</v>
      </c>
      <c r="B8" s="28" t="str">
        <f>IF(ISBLANK(Gruppeneinteilung!B44)," ",Gruppeneinteilung!B44)</f>
        <v>BC UBahn 2</v>
      </c>
      <c r="H8" s="24">
        <v>5</v>
      </c>
      <c r="I8" s="25" t="str">
        <f t="shared" si="0"/>
        <v>BC UBahn 2</v>
      </c>
      <c r="J8" s="12">
        <f>F21</f>
        <v>0</v>
      </c>
      <c r="K8" s="13">
        <f>D21</f>
        <v>0</v>
      </c>
      <c r="L8" s="13">
        <f>F16</f>
        <v>0</v>
      </c>
      <c r="M8" s="13">
        <f>D16</f>
        <v>0</v>
      </c>
      <c r="N8" s="13">
        <f>F20</f>
        <v>0</v>
      </c>
      <c r="O8" s="11">
        <f>D20</f>
        <v>0</v>
      </c>
      <c r="P8" s="13">
        <f>F26</f>
        <v>0</v>
      </c>
      <c r="Q8" s="11">
        <f>D26</f>
        <v>0</v>
      </c>
      <c r="R8" s="8"/>
      <c r="S8" s="16"/>
      <c r="T8" s="13">
        <f>D14</f>
        <v>0</v>
      </c>
      <c r="U8" s="10">
        <f>F14</f>
        <v>0</v>
      </c>
      <c r="V8" s="12">
        <f t="shared" si="1"/>
        <v>0</v>
      </c>
      <c r="W8" s="9">
        <f t="shared" si="1"/>
        <v>0</v>
      </c>
      <c r="X8" s="9">
        <f t="shared" si="2"/>
        <v>0</v>
      </c>
      <c r="Y8" s="9">
        <f t="shared" si="3"/>
        <v>0</v>
      </c>
      <c r="Z8" s="9">
        <f t="shared" si="4"/>
        <v>0</v>
      </c>
      <c r="AA8" s="9">
        <f t="shared" si="5"/>
        <v>0</v>
      </c>
      <c r="AB8" s="9">
        <f t="shared" si="6"/>
        <v>0</v>
      </c>
      <c r="AC8" s="9">
        <f t="shared" si="7"/>
        <v>0</v>
      </c>
      <c r="AD8" s="9">
        <f t="shared" si="8"/>
        <v>0</v>
      </c>
      <c r="AE8" s="44">
        <f t="shared" si="9"/>
        <v>0</v>
      </c>
      <c r="AF8" s="63"/>
    </row>
    <row r="9" spans="1:32" ht="13.8" thickBot="1" x14ac:dyDescent="0.3">
      <c r="A9" s="26">
        <v>6</v>
      </c>
      <c r="B9" s="54" t="str">
        <f>IF(ISBLANK(Gruppeneinteilung!B45)," ",Gruppeneinteilung!B45)</f>
        <v>No Name</v>
      </c>
      <c r="H9" s="26">
        <v>6</v>
      </c>
      <c r="I9" s="42" t="str">
        <f t="shared" si="0"/>
        <v>No Name</v>
      </c>
      <c r="J9" s="14">
        <f>F24</f>
        <v>0</v>
      </c>
      <c r="K9" s="15">
        <f>D24</f>
        <v>0</v>
      </c>
      <c r="L9" s="15">
        <f>F19</f>
        <v>0</v>
      </c>
      <c r="M9" s="15">
        <f>D19</f>
        <v>0</v>
      </c>
      <c r="N9" s="15">
        <f>F23</f>
        <v>0</v>
      </c>
      <c r="O9" s="4">
        <f>D23</f>
        <v>0</v>
      </c>
      <c r="P9" s="15">
        <f>F17</f>
        <v>0</v>
      </c>
      <c r="Q9" s="4">
        <f>D17</f>
        <v>0</v>
      </c>
      <c r="R9" s="17">
        <f>F14</f>
        <v>0</v>
      </c>
      <c r="S9" s="4">
        <f>D14</f>
        <v>0</v>
      </c>
      <c r="T9" s="5"/>
      <c r="U9" s="6"/>
      <c r="V9" s="14">
        <f t="shared" si="1"/>
        <v>0</v>
      </c>
      <c r="W9" s="3">
        <f t="shared" si="1"/>
        <v>0</v>
      </c>
      <c r="X9" s="46">
        <f t="shared" si="2"/>
        <v>0</v>
      </c>
      <c r="Y9" s="3">
        <f t="shared" si="3"/>
        <v>0</v>
      </c>
      <c r="Z9" s="3">
        <f t="shared" si="4"/>
        <v>0</v>
      </c>
      <c r="AA9" s="3">
        <f t="shared" si="5"/>
        <v>0</v>
      </c>
      <c r="AB9" s="3">
        <f t="shared" si="6"/>
        <v>0</v>
      </c>
      <c r="AC9" s="3">
        <f t="shared" si="7"/>
        <v>0</v>
      </c>
      <c r="AD9" s="3">
        <f t="shared" si="8"/>
        <v>0</v>
      </c>
      <c r="AE9" s="45">
        <f t="shared" si="9"/>
        <v>0</v>
      </c>
      <c r="AF9" s="64"/>
    </row>
    <row r="11" spans="1:32" ht="13.8" thickBot="1" x14ac:dyDescent="0.3"/>
    <row r="12" spans="1:32" x14ac:dyDescent="0.25">
      <c r="A12" s="30">
        <v>1</v>
      </c>
      <c r="B12" s="31" t="str">
        <f>B4</f>
        <v>Die Oldies</v>
      </c>
      <c r="C12" s="32" t="str">
        <f>B5</f>
        <v>Geile Jungs</v>
      </c>
      <c r="D12" s="55"/>
      <c r="E12" s="31" t="s">
        <v>2</v>
      </c>
      <c r="F12" s="59"/>
    </row>
    <row r="13" spans="1:32" x14ac:dyDescent="0.25">
      <c r="A13" s="33">
        <v>2</v>
      </c>
      <c r="B13" s="27" t="str">
        <f>B6</f>
        <v>Budechefs</v>
      </c>
      <c r="C13" s="34" t="str">
        <f>B7</f>
        <v>Johrgang 73/74</v>
      </c>
      <c r="D13" s="56"/>
      <c r="E13" s="27" t="s">
        <v>2</v>
      </c>
      <c r="F13" s="60"/>
      <c r="H13" s="27"/>
      <c r="I13" s="27" t="s">
        <v>6</v>
      </c>
    </row>
    <row r="14" spans="1:32" x14ac:dyDescent="0.25">
      <c r="A14" s="35">
        <v>3</v>
      </c>
      <c r="B14" s="36" t="str">
        <f>B8</f>
        <v>BC UBahn 2</v>
      </c>
      <c r="C14" s="37" t="str">
        <f>B9</f>
        <v>No Name</v>
      </c>
      <c r="D14" s="57"/>
      <c r="E14" s="36" t="s">
        <v>2</v>
      </c>
      <c r="F14" s="61"/>
      <c r="H14" s="27"/>
      <c r="I14" s="27"/>
    </row>
    <row r="15" spans="1:32" x14ac:dyDescent="0.25">
      <c r="A15" s="33">
        <v>4</v>
      </c>
      <c r="B15" s="27" t="str">
        <f>B4</f>
        <v>Die Oldies</v>
      </c>
      <c r="C15" s="34" t="str">
        <f>B6</f>
        <v>Budechefs</v>
      </c>
      <c r="D15" s="56"/>
      <c r="E15" s="27" t="s">
        <v>2</v>
      </c>
      <c r="F15" s="60"/>
      <c r="H15" s="19" t="s">
        <v>7</v>
      </c>
      <c r="I15" s="56"/>
    </row>
    <row r="16" spans="1:32" x14ac:dyDescent="0.25">
      <c r="A16" s="33">
        <v>5</v>
      </c>
      <c r="B16" s="27" t="str">
        <f>B5</f>
        <v>Geile Jungs</v>
      </c>
      <c r="C16" s="34" t="str">
        <f>B8</f>
        <v>BC UBahn 2</v>
      </c>
      <c r="D16" s="56"/>
      <c r="E16" s="27" t="s">
        <v>2</v>
      </c>
      <c r="F16" s="60"/>
      <c r="H16" s="19" t="s">
        <v>8</v>
      </c>
      <c r="I16" s="56"/>
    </row>
    <row r="17" spans="1:6" x14ac:dyDescent="0.25">
      <c r="A17" s="35">
        <v>6</v>
      </c>
      <c r="B17" s="36" t="str">
        <f>B7</f>
        <v>Johrgang 73/74</v>
      </c>
      <c r="C17" s="37" t="str">
        <f>B9</f>
        <v>No Name</v>
      </c>
      <c r="D17" s="57"/>
      <c r="E17" s="36" t="s">
        <v>2</v>
      </c>
      <c r="F17" s="61"/>
    </row>
    <row r="18" spans="1:6" x14ac:dyDescent="0.25">
      <c r="A18" s="33">
        <v>7</v>
      </c>
      <c r="B18" s="27" t="str">
        <f>B4</f>
        <v>Die Oldies</v>
      </c>
      <c r="C18" s="34" t="str">
        <f>B7</f>
        <v>Johrgang 73/74</v>
      </c>
      <c r="D18" s="56"/>
      <c r="E18" s="27" t="s">
        <v>2</v>
      </c>
      <c r="F18" s="60"/>
    </row>
    <row r="19" spans="1:6" x14ac:dyDescent="0.25">
      <c r="A19" s="33">
        <v>8</v>
      </c>
      <c r="B19" s="27" t="str">
        <f>B5</f>
        <v>Geile Jungs</v>
      </c>
      <c r="C19" s="34" t="str">
        <f>B9</f>
        <v>No Name</v>
      </c>
      <c r="D19" s="56"/>
      <c r="E19" s="27" t="s">
        <v>2</v>
      </c>
      <c r="F19" s="60"/>
    </row>
    <row r="20" spans="1:6" x14ac:dyDescent="0.25">
      <c r="A20" s="35">
        <v>9</v>
      </c>
      <c r="B20" s="36" t="str">
        <f>B6</f>
        <v>Budechefs</v>
      </c>
      <c r="C20" s="37" t="str">
        <f>B8</f>
        <v>BC UBahn 2</v>
      </c>
      <c r="D20" s="57"/>
      <c r="E20" s="36" t="s">
        <v>2</v>
      </c>
      <c r="F20" s="61"/>
    </row>
    <row r="21" spans="1:6" x14ac:dyDescent="0.25">
      <c r="A21" s="33">
        <v>10</v>
      </c>
      <c r="B21" s="27" t="str">
        <f>B4</f>
        <v>Die Oldies</v>
      </c>
      <c r="C21" s="34" t="str">
        <f>B8</f>
        <v>BC UBahn 2</v>
      </c>
      <c r="D21" s="56"/>
      <c r="E21" s="27" t="s">
        <v>2</v>
      </c>
      <c r="F21" s="60"/>
    </row>
    <row r="22" spans="1:6" x14ac:dyDescent="0.25">
      <c r="A22" s="33">
        <v>11</v>
      </c>
      <c r="B22" s="27" t="str">
        <f>B5</f>
        <v>Geile Jungs</v>
      </c>
      <c r="C22" s="34" t="str">
        <f>B7</f>
        <v>Johrgang 73/74</v>
      </c>
      <c r="D22" s="56"/>
      <c r="E22" s="27" t="s">
        <v>2</v>
      </c>
      <c r="F22" s="60"/>
    </row>
    <row r="23" spans="1:6" x14ac:dyDescent="0.25">
      <c r="A23" s="35">
        <v>12</v>
      </c>
      <c r="B23" s="36" t="str">
        <f>B6</f>
        <v>Budechefs</v>
      </c>
      <c r="C23" s="37" t="str">
        <f>B9</f>
        <v>No Name</v>
      </c>
      <c r="D23" s="57"/>
      <c r="E23" s="36" t="s">
        <v>2</v>
      </c>
      <c r="F23" s="61"/>
    </row>
    <row r="24" spans="1:6" x14ac:dyDescent="0.25">
      <c r="A24" s="33">
        <v>13</v>
      </c>
      <c r="B24" s="27" t="str">
        <f>B4</f>
        <v>Die Oldies</v>
      </c>
      <c r="C24" s="34" t="str">
        <f>B9</f>
        <v>No Name</v>
      </c>
      <c r="D24" s="56"/>
      <c r="E24" s="27" t="s">
        <v>2</v>
      </c>
      <c r="F24" s="60"/>
    </row>
    <row r="25" spans="1:6" x14ac:dyDescent="0.25">
      <c r="A25" s="33">
        <v>14</v>
      </c>
      <c r="B25" s="27" t="str">
        <f>B5</f>
        <v>Geile Jungs</v>
      </c>
      <c r="C25" s="34" t="str">
        <f>B6</f>
        <v>Budechefs</v>
      </c>
      <c r="D25" s="56"/>
      <c r="E25" s="27" t="s">
        <v>2</v>
      </c>
      <c r="F25" s="60"/>
    </row>
    <row r="26" spans="1:6" ht="13.8" thickBot="1" x14ac:dyDescent="0.3">
      <c r="A26" s="39">
        <v>15</v>
      </c>
      <c r="B26" s="40" t="str">
        <f>B7</f>
        <v>Johrgang 73/74</v>
      </c>
      <c r="C26" s="41" t="str">
        <f>B8</f>
        <v>BC UBahn 2</v>
      </c>
      <c r="D26" s="58"/>
      <c r="E26" s="40" t="s">
        <v>2</v>
      </c>
      <c r="F26" s="62"/>
    </row>
  </sheetData>
  <sheetProtection password="C6FE" sheet="1"/>
  <customSheetViews>
    <customSheetView guid="{F57A3A36-FA87-4C1F-836E-714E1F609ECD}" showPageBreaks="1" hiddenColumns="1" showRuler="0">
      <selection activeCell="C13" sqref="C13"/>
      <pageMargins left="0.78740157499999996" right="0.78740157499999996" top="0.984251969" bottom="0.984251969" header="0.4921259845" footer="0.4921259845"/>
      <pageSetup paperSize="9" orientation="landscape" horizontalDpi="300" verticalDpi="300" r:id="rId1"/>
      <headerFooter alignWithMargins="0"/>
    </customSheetView>
  </customSheetViews>
  <mergeCells count="10">
    <mergeCell ref="T2:U2"/>
    <mergeCell ref="V3:W3"/>
    <mergeCell ref="A3:B3"/>
    <mergeCell ref="H3:I3"/>
    <mergeCell ref="J3:K3"/>
    <mergeCell ref="L3:M3"/>
    <mergeCell ref="N3:O3"/>
    <mergeCell ref="P3:Q3"/>
    <mergeCell ref="R3:S3"/>
    <mergeCell ref="T3:U3"/>
  </mergeCells>
  <phoneticPr fontId="3" type="noConversion"/>
  <conditionalFormatting sqref="X4:X9">
    <cfRule type="cellIs" dxfId="1" priority="1" stopIfTrue="1" operator="lessThan">
      <formula>0</formula>
    </cfRule>
  </conditionalFormatting>
  <pageMargins left="0.78740157499999996" right="0.78740157499999996" top="0.984251969" bottom="0.984251969" header="0.4921259845" footer="0.4921259845"/>
  <pageSetup paperSize="9" orientation="landscape" horizontalDpi="4294967294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26"/>
  <sheetViews>
    <sheetView topLeftCell="B1" zoomScaleNormal="100" workbookViewId="0">
      <selection activeCell="AF27" sqref="AF27:AF28"/>
    </sheetView>
  </sheetViews>
  <sheetFormatPr baseColWidth="10" defaultColWidth="11.33203125" defaultRowHeight="13.2" x14ac:dyDescent="0.25"/>
  <cols>
    <col min="1" max="1" width="7.109375" customWidth="1"/>
    <col min="2" max="3" width="23.109375" customWidth="1"/>
    <col min="4" max="4" width="5.6640625" customWidth="1"/>
    <col min="5" max="5" width="1" customWidth="1"/>
    <col min="6" max="6" width="5.6640625" customWidth="1"/>
    <col min="7" max="7" width="5" customWidth="1"/>
    <col min="8" max="8" width="6" customWidth="1"/>
    <col min="9" max="9" width="22.5546875" customWidth="1"/>
    <col min="10" max="21" width="5.6640625" hidden="1" customWidth="1"/>
    <col min="22" max="24" width="5.6640625" customWidth="1"/>
    <col min="25" max="30" width="5.6640625" hidden="1" customWidth="1"/>
    <col min="31" max="31" width="5.6640625" style="2" customWidth="1"/>
    <col min="32" max="32" width="7.44140625" customWidth="1"/>
  </cols>
  <sheetData>
    <row r="1" spans="1:32" ht="17.399999999999999" x14ac:dyDescent="0.3">
      <c r="A1" s="1" t="s">
        <v>0</v>
      </c>
    </row>
    <row r="2" spans="1:32" ht="13.8" thickBot="1" x14ac:dyDescent="0.3">
      <c r="T2" s="125"/>
      <c r="U2" s="125"/>
    </row>
    <row r="3" spans="1:32" ht="13.8" thickBot="1" x14ac:dyDescent="0.3">
      <c r="A3" s="128" t="s">
        <v>18</v>
      </c>
      <c r="B3" s="129"/>
      <c r="H3" s="128" t="s">
        <v>18</v>
      </c>
      <c r="I3" s="129"/>
      <c r="J3" s="126">
        <v>1</v>
      </c>
      <c r="K3" s="130"/>
      <c r="L3" s="127">
        <v>2</v>
      </c>
      <c r="M3" s="130"/>
      <c r="N3" s="127">
        <v>3</v>
      </c>
      <c r="O3" s="130"/>
      <c r="P3" s="127">
        <v>4</v>
      </c>
      <c r="Q3" s="130"/>
      <c r="R3" s="127">
        <v>5</v>
      </c>
      <c r="S3" s="130"/>
      <c r="T3" s="127">
        <v>6</v>
      </c>
      <c r="U3" s="131"/>
      <c r="V3" s="126" t="s">
        <v>3</v>
      </c>
      <c r="W3" s="127"/>
      <c r="X3" s="21"/>
      <c r="Y3" s="22"/>
      <c r="Z3" s="22"/>
      <c r="AA3" s="22"/>
      <c r="AB3" s="22"/>
      <c r="AC3" s="22"/>
      <c r="AD3" s="22"/>
      <c r="AE3" s="23" t="s">
        <v>4</v>
      </c>
      <c r="AF3" s="20" t="s">
        <v>5</v>
      </c>
    </row>
    <row r="4" spans="1:32" x14ac:dyDescent="0.25">
      <c r="A4" s="29">
        <v>1</v>
      </c>
      <c r="B4" s="28" t="str">
        <f>IF(ISBLANK(Gruppeneinteilung!B46)," ",Gruppeneinteilung!B46)</f>
        <v>Die Laubs</v>
      </c>
      <c r="H4" s="43">
        <v>1</v>
      </c>
      <c r="I4" s="38" t="str">
        <f t="shared" ref="I4:I9" si="0">B4</f>
        <v>Die Laubs</v>
      </c>
      <c r="J4" s="7"/>
      <c r="K4" s="16"/>
      <c r="L4" s="13">
        <f>D12</f>
        <v>0</v>
      </c>
      <c r="M4" s="11">
        <f>F12</f>
        <v>0</v>
      </c>
      <c r="N4" s="13">
        <f>D15</f>
        <v>0</v>
      </c>
      <c r="O4" s="11">
        <f>F15</f>
        <v>0</v>
      </c>
      <c r="P4" s="13">
        <f>D18</f>
        <v>0</v>
      </c>
      <c r="Q4" s="11">
        <f>F18</f>
        <v>0</v>
      </c>
      <c r="R4" s="11">
        <f>D21</f>
        <v>0</v>
      </c>
      <c r="S4" s="11">
        <f>F21</f>
        <v>0</v>
      </c>
      <c r="T4" s="13">
        <f>D24</f>
        <v>0</v>
      </c>
      <c r="U4" s="10">
        <f>F24</f>
        <v>0</v>
      </c>
      <c r="V4" s="12">
        <f t="shared" ref="V4:W9" si="1">J4+L4+N4+P4+R4+T4</f>
        <v>0</v>
      </c>
      <c r="W4" s="9">
        <f t="shared" si="1"/>
        <v>0</v>
      </c>
      <c r="X4" s="9">
        <f t="shared" ref="X4:X9" si="2">V4-W4</f>
        <v>0</v>
      </c>
      <c r="Y4" s="9">
        <f t="shared" ref="Y4:Y9" si="3">IF(J4=13,3,0)</f>
        <v>0</v>
      </c>
      <c r="Z4" s="9">
        <f t="shared" ref="Z4:Z9" si="4">IF(L4=13,3,0)</f>
        <v>0</v>
      </c>
      <c r="AA4" s="9">
        <f t="shared" ref="AA4:AA9" si="5">IF(N4=13,3,0)</f>
        <v>0</v>
      </c>
      <c r="AB4" s="9">
        <f t="shared" ref="AB4:AB9" si="6">IF(P4=13,3,0)</f>
        <v>0</v>
      </c>
      <c r="AC4" s="9">
        <f t="shared" ref="AC4:AC9" si="7">IF(R4=13,3,0)</f>
        <v>0</v>
      </c>
      <c r="AD4" s="9">
        <f t="shared" ref="AD4:AD9" si="8">IF(T4=13,3,0)</f>
        <v>0</v>
      </c>
      <c r="AE4" s="44">
        <f t="shared" ref="AE4:AE9" si="9">Y4+Z4+AA4+AB4+AC4+AD4</f>
        <v>0</v>
      </c>
      <c r="AF4" s="63"/>
    </row>
    <row r="5" spans="1:32" x14ac:dyDescent="0.25">
      <c r="A5" s="29">
        <v>2</v>
      </c>
      <c r="B5" s="28" t="str">
        <f>IF(ISBLANK(Gruppeneinteilung!B47)," ",Gruppeneinteilung!B47)</f>
        <v>Die Unglaublichen 1</v>
      </c>
      <c r="H5" s="24">
        <v>2</v>
      </c>
      <c r="I5" s="25" t="str">
        <f t="shared" si="0"/>
        <v>Die Unglaublichen 1</v>
      </c>
      <c r="J5" s="12">
        <f>F12</f>
        <v>0</v>
      </c>
      <c r="K5" s="11">
        <f>D12</f>
        <v>0</v>
      </c>
      <c r="L5" s="8"/>
      <c r="M5" s="16"/>
      <c r="N5" s="13">
        <f>D25</f>
        <v>0</v>
      </c>
      <c r="O5" s="11">
        <f>F25</f>
        <v>0</v>
      </c>
      <c r="P5" s="13">
        <f>D22</f>
        <v>0</v>
      </c>
      <c r="Q5" s="11">
        <f>F22</f>
        <v>0</v>
      </c>
      <c r="R5" s="13">
        <f>D16</f>
        <v>0</v>
      </c>
      <c r="S5" s="11">
        <f>F16</f>
        <v>0</v>
      </c>
      <c r="T5" s="13">
        <f>D19</f>
        <v>0</v>
      </c>
      <c r="U5" s="10">
        <f>F19</f>
        <v>0</v>
      </c>
      <c r="V5" s="12">
        <f t="shared" si="1"/>
        <v>0</v>
      </c>
      <c r="W5" s="9">
        <f t="shared" si="1"/>
        <v>0</v>
      </c>
      <c r="X5" s="9">
        <f t="shared" si="2"/>
        <v>0</v>
      </c>
      <c r="Y5" s="9">
        <f t="shared" si="3"/>
        <v>0</v>
      </c>
      <c r="Z5" s="9">
        <f t="shared" si="4"/>
        <v>0</v>
      </c>
      <c r="AA5" s="9">
        <f t="shared" si="5"/>
        <v>0</v>
      </c>
      <c r="AB5" s="9">
        <f t="shared" si="6"/>
        <v>0</v>
      </c>
      <c r="AC5" s="9">
        <f t="shared" si="7"/>
        <v>0</v>
      </c>
      <c r="AD5" s="9">
        <f t="shared" si="8"/>
        <v>0</v>
      </c>
      <c r="AE5" s="44">
        <f t="shared" si="9"/>
        <v>0</v>
      </c>
      <c r="AF5" s="63"/>
    </row>
    <row r="6" spans="1:32" x14ac:dyDescent="0.25">
      <c r="A6" s="29">
        <v>3</v>
      </c>
      <c r="B6" s="28" t="str">
        <f>IF(ISBLANK(Gruppeneinteilung!B48)," ",Gruppeneinteilung!B48)</f>
        <v>Dutts</v>
      </c>
      <c r="H6" s="24">
        <v>3</v>
      </c>
      <c r="I6" s="25" t="str">
        <f t="shared" si="0"/>
        <v>Dutts</v>
      </c>
      <c r="J6" s="12">
        <f>F15</f>
        <v>0</v>
      </c>
      <c r="K6" s="13">
        <f>D15</f>
        <v>0</v>
      </c>
      <c r="L6" s="13">
        <f>F25</f>
        <v>0</v>
      </c>
      <c r="M6" s="13">
        <f>D25</f>
        <v>0</v>
      </c>
      <c r="N6" s="8"/>
      <c r="O6" s="16"/>
      <c r="P6" s="13">
        <f>D13</f>
        <v>0</v>
      </c>
      <c r="Q6" s="11">
        <f>F13</f>
        <v>0</v>
      </c>
      <c r="R6" s="13">
        <f>D20</f>
        <v>0</v>
      </c>
      <c r="S6" s="11">
        <f>F20</f>
        <v>0</v>
      </c>
      <c r="T6" s="13">
        <f>D23</f>
        <v>0</v>
      </c>
      <c r="U6" s="18">
        <f>F23</f>
        <v>0</v>
      </c>
      <c r="V6" s="12">
        <f t="shared" si="1"/>
        <v>0</v>
      </c>
      <c r="W6" s="9">
        <f t="shared" si="1"/>
        <v>0</v>
      </c>
      <c r="X6" s="9">
        <f t="shared" si="2"/>
        <v>0</v>
      </c>
      <c r="Y6" s="9">
        <f t="shared" si="3"/>
        <v>0</v>
      </c>
      <c r="Z6" s="9">
        <f t="shared" si="4"/>
        <v>0</v>
      </c>
      <c r="AA6" s="9">
        <f t="shared" si="5"/>
        <v>0</v>
      </c>
      <c r="AB6" s="9">
        <f t="shared" si="6"/>
        <v>0</v>
      </c>
      <c r="AC6" s="9">
        <f t="shared" si="7"/>
        <v>0</v>
      </c>
      <c r="AD6" s="9">
        <f t="shared" si="8"/>
        <v>0</v>
      </c>
      <c r="AE6" s="44">
        <f t="shared" si="9"/>
        <v>0</v>
      </c>
      <c r="AF6" s="63"/>
    </row>
    <row r="7" spans="1:32" x14ac:dyDescent="0.25">
      <c r="A7" s="29">
        <v>4</v>
      </c>
      <c r="B7" s="28" t="str">
        <f>IF(ISBLANK(Gruppeneinteilung!B49)," ",Gruppeneinteilung!B49)</f>
        <v>Hansi UrPils 1</v>
      </c>
      <c r="H7" s="24">
        <v>4</v>
      </c>
      <c r="I7" s="25" t="str">
        <f t="shared" si="0"/>
        <v>Hansi UrPils 1</v>
      </c>
      <c r="J7" s="11">
        <f>F18</f>
        <v>0</v>
      </c>
      <c r="K7" s="13">
        <f>D18</f>
        <v>0</v>
      </c>
      <c r="L7" s="13">
        <f>F22</f>
        <v>0</v>
      </c>
      <c r="M7" s="13">
        <f>D22</f>
        <v>0</v>
      </c>
      <c r="N7" s="13">
        <f>F13</f>
        <v>0</v>
      </c>
      <c r="O7" s="11">
        <f>D13</f>
        <v>0</v>
      </c>
      <c r="P7" s="8"/>
      <c r="Q7" s="16"/>
      <c r="R7" s="13">
        <f>D26</f>
        <v>0</v>
      </c>
      <c r="S7" s="11">
        <f>F26</f>
        <v>0</v>
      </c>
      <c r="T7" s="13">
        <f>D17</f>
        <v>0</v>
      </c>
      <c r="U7" s="18">
        <f>F17</f>
        <v>0</v>
      </c>
      <c r="V7" s="12">
        <f t="shared" si="1"/>
        <v>0</v>
      </c>
      <c r="W7" s="9">
        <f t="shared" si="1"/>
        <v>0</v>
      </c>
      <c r="X7" s="9">
        <f t="shared" si="2"/>
        <v>0</v>
      </c>
      <c r="Y7" s="9">
        <f t="shared" si="3"/>
        <v>0</v>
      </c>
      <c r="Z7" s="9">
        <f t="shared" si="4"/>
        <v>0</v>
      </c>
      <c r="AA7" s="9">
        <f t="shared" si="5"/>
        <v>0</v>
      </c>
      <c r="AB7" s="9">
        <f t="shared" si="6"/>
        <v>0</v>
      </c>
      <c r="AC7" s="9">
        <f t="shared" si="7"/>
        <v>0</v>
      </c>
      <c r="AD7" s="9">
        <f t="shared" si="8"/>
        <v>0</v>
      </c>
      <c r="AE7" s="44">
        <f t="shared" si="9"/>
        <v>0</v>
      </c>
      <c r="AF7" s="63"/>
    </row>
    <row r="8" spans="1:32" x14ac:dyDescent="0.25">
      <c r="A8" s="29">
        <v>5</v>
      </c>
      <c r="B8" s="28" t="str">
        <f>IF(ISBLANK(Gruppeneinteilung!B50)," ",Gruppeneinteilung!B50)</f>
        <v>Backstreet Boules</v>
      </c>
      <c r="H8" s="24">
        <v>5</v>
      </c>
      <c r="I8" s="25" t="str">
        <f t="shared" si="0"/>
        <v>Backstreet Boules</v>
      </c>
      <c r="J8" s="12">
        <f>F21</f>
        <v>0</v>
      </c>
      <c r="K8" s="13">
        <f>D21</f>
        <v>0</v>
      </c>
      <c r="L8" s="13">
        <f>F16</f>
        <v>0</v>
      </c>
      <c r="M8" s="13">
        <f>D16</f>
        <v>0</v>
      </c>
      <c r="N8" s="13">
        <f>F20</f>
        <v>0</v>
      </c>
      <c r="O8" s="11">
        <f>D20</f>
        <v>0</v>
      </c>
      <c r="P8" s="13">
        <f>F26</f>
        <v>0</v>
      </c>
      <c r="Q8" s="11">
        <f>D26</f>
        <v>0</v>
      </c>
      <c r="R8" s="8"/>
      <c r="S8" s="16"/>
      <c r="T8" s="13">
        <f>D14</f>
        <v>0</v>
      </c>
      <c r="U8" s="10">
        <f>F14</f>
        <v>0</v>
      </c>
      <c r="V8" s="12">
        <f t="shared" si="1"/>
        <v>0</v>
      </c>
      <c r="W8" s="9">
        <f t="shared" si="1"/>
        <v>0</v>
      </c>
      <c r="X8" s="9">
        <f t="shared" si="2"/>
        <v>0</v>
      </c>
      <c r="Y8" s="9">
        <f t="shared" si="3"/>
        <v>0</v>
      </c>
      <c r="Z8" s="9">
        <f t="shared" si="4"/>
        <v>0</v>
      </c>
      <c r="AA8" s="9">
        <f t="shared" si="5"/>
        <v>0</v>
      </c>
      <c r="AB8" s="9">
        <f t="shared" si="6"/>
        <v>0</v>
      </c>
      <c r="AC8" s="9">
        <f t="shared" si="7"/>
        <v>0</v>
      </c>
      <c r="AD8" s="9">
        <f t="shared" si="8"/>
        <v>0</v>
      </c>
      <c r="AE8" s="44">
        <f t="shared" si="9"/>
        <v>0</v>
      </c>
      <c r="AF8" s="63"/>
    </row>
    <row r="9" spans="1:32" ht="13.8" thickBot="1" x14ac:dyDescent="0.3">
      <c r="A9" s="26">
        <v>6</v>
      </c>
      <c r="B9" s="54" t="str">
        <f>IF(ISBLANK(Gruppeneinteilung!B51)," ",Gruppeneinteilung!B51)</f>
        <v>BC UBahn 1</v>
      </c>
      <c r="H9" s="26">
        <v>6</v>
      </c>
      <c r="I9" s="42" t="str">
        <f t="shared" si="0"/>
        <v>BC UBahn 1</v>
      </c>
      <c r="J9" s="14">
        <f>F24</f>
        <v>0</v>
      </c>
      <c r="K9" s="15">
        <f>D24</f>
        <v>0</v>
      </c>
      <c r="L9" s="15">
        <f>F19</f>
        <v>0</v>
      </c>
      <c r="M9" s="15">
        <f>D19</f>
        <v>0</v>
      </c>
      <c r="N9" s="15">
        <f>F23</f>
        <v>0</v>
      </c>
      <c r="O9" s="4">
        <f>D23</f>
        <v>0</v>
      </c>
      <c r="P9" s="15">
        <f>F17</f>
        <v>0</v>
      </c>
      <c r="Q9" s="4">
        <f>D17</f>
        <v>0</v>
      </c>
      <c r="R9" s="17">
        <f>F14</f>
        <v>0</v>
      </c>
      <c r="S9" s="4">
        <f>D14</f>
        <v>0</v>
      </c>
      <c r="T9" s="5"/>
      <c r="U9" s="6"/>
      <c r="V9" s="14">
        <f t="shared" si="1"/>
        <v>0</v>
      </c>
      <c r="W9" s="3">
        <f t="shared" si="1"/>
        <v>0</v>
      </c>
      <c r="X9" s="46">
        <f t="shared" si="2"/>
        <v>0</v>
      </c>
      <c r="Y9" s="3">
        <f t="shared" si="3"/>
        <v>0</v>
      </c>
      <c r="Z9" s="3">
        <f t="shared" si="4"/>
        <v>0</v>
      </c>
      <c r="AA9" s="3">
        <f t="shared" si="5"/>
        <v>0</v>
      </c>
      <c r="AB9" s="3">
        <f t="shared" si="6"/>
        <v>0</v>
      </c>
      <c r="AC9" s="3">
        <f t="shared" si="7"/>
        <v>0</v>
      </c>
      <c r="AD9" s="3">
        <f t="shared" si="8"/>
        <v>0</v>
      </c>
      <c r="AE9" s="45">
        <f t="shared" si="9"/>
        <v>0</v>
      </c>
      <c r="AF9" s="64"/>
    </row>
    <row r="11" spans="1:32" ht="13.8" thickBot="1" x14ac:dyDescent="0.3"/>
    <row r="12" spans="1:32" x14ac:dyDescent="0.25">
      <c r="A12" s="30">
        <v>1</v>
      </c>
      <c r="B12" s="31" t="str">
        <f>B4</f>
        <v>Die Laubs</v>
      </c>
      <c r="C12" s="32" t="str">
        <f>B5</f>
        <v>Die Unglaublichen 1</v>
      </c>
      <c r="D12" s="55"/>
      <c r="E12" s="31" t="s">
        <v>2</v>
      </c>
      <c r="F12" s="59"/>
    </row>
    <row r="13" spans="1:32" x14ac:dyDescent="0.25">
      <c r="A13" s="33">
        <v>2</v>
      </c>
      <c r="B13" s="27" t="str">
        <f>B6</f>
        <v>Dutts</v>
      </c>
      <c r="C13" s="34" t="str">
        <f>B7</f>
        <v>Hansi UrPils 1</v>
      </c>
      <c r="D13" s="56"/>
      <c r="E13" s="27" t="s">
        <v>2</v>
      </c>
      <c r="F13" s="60"/>
      <c r="H13" s="27"/>
      <c r="I13" s="27" t="s">
        <v>6</v>
      </c>
    </row>
    <row r="14" spans="1:32" x14ac:dyDescent="0.25">
      <c r="A14" s="35">
        <v>3</v>
      </c>
      <c r="B14" s="36" t="str">
        <f>B8</f>
        <v>Backstreet Boules</v>
      </c>
      <c r="C14" s="37" t="str">
        <f>B9</f>
        <v>BC UBahn 1</v>
      </c>
      <c r="D14" s="57"/>
      <c r="E14" s="36" t="s">
        <v>2</v>
      </c>
      <c r="F14" s="61"/>
      <c r="H14" s="27"/>
      <c r="I14" s="27"/>
    </row>
    <row r="15" spans="1:32" x14ac:dyDescent="0.25">
      <c r="A15" s="33">
        <v>4</v>
      </c>
      <c r="B15" s="27" t="str">
        <f>B4</f>
        <v>Die Laubs</v>
      </c>
      <c r="C15" s="34" t="str">
        <f>B6</f>
        <v>Dutts</v>
      </c>
      <c r="D15" s="56"/>
      <c r="E15" s="27" t="s">
        <v>2</v>
      </c>
      <c r="F15" s="60"/>
      <c r="H15" s="19" t="s">
        <v>7</v>
      </c>
      <c r="I15" s="56"/>
    </row>
    <row r="16" spans="1:32" x14ac:dyDescent="0.25">
      <c r="A16" s="33">
        <v>5</v>
      </c>
      <c r="B16" s="27" t="str">
        <f>B5</f>
        <v>Die Unglaublichen 1</v>
      </c>
      <c r="C16" s="34" t="str">
        <f>B8</f>
        <v>Backstreet Boules</v>
      </c>
      <c r="D16" s="56"/>
      <c r="E16" s="27" t="s">
        <v>2</v>
      </c>
      <c r="F16" s="60"/>
      <c r="H16" s="19" t="s">
        <v>8</v>
      </c>
      <c r="I16" s="56"/>
    </row>
    <row r="17" spans="1:6" x14ac:dyDescent="0.25">
      <c r="A17" s="35">
        <v>6</v>
      </c>
      <c r="B17" s="36" t="str">
        <f>B7</f>
        <v>Hansi UrPils 1</v>
      </c>
      <c r="C17" s="37" t="str">
        <f>B9</f>
        <v>BC UBahn 1</v>
      </c>
      <c r="D17" s="57"/>
      <c r="E17" s="36" t="s">
        <v>2</v>
      </c>
      <c r="F17" s="61"/>
    </row>
    <row r="18" spans="1:6" x14ac:dyDescent="0.25">
      <c r="A18" s="33">
        <v>7</v>
      </c>
      <c r="B18" s="27" t="str">
        <f>B4</f>
        <v>Die Laubs</v>
      </c>
      <c r="C18" s="34" t="str">
        <f>B7</f>
        <v>Hansi UrPils 1</v>
      </c>
      <c r="D18" s="56"/>
      <c r="E18" s="27" t="s">
        <v>2</v>
      </c>
      <c r="F18" s="60"/>
    </row>
    <row r="19" spans="1:6" x14ac:dyDescent="0.25">
      <c r="A19" s="33">
        <v>8</v>
      </c>
      <c r="B19" s="27" t="str">
        <f>B5</f>
        <v>Die Unglaublichen 1</v>
      </c>
      <c r="C19" s="34" t="str">
        <f>B9</f>
        <v>BC UBahn 1</v>
      </c>
      <c r="D19" s="56"/>
      <c r="E19" s="27" t="s">
        <v>2</v>
      </c>
      <c r="F19" s="60"/>
    </row>
    <row r="20" spans="1:6" x14ac:dyDescent="0.25">
      <c r="A20" s="35">
        <v>9</v>
      </c>
      <c r="B20" s="36" t="str">
        <f>B6</f>
        <v>Dutts</v>
      </c>
      <c r="C20" s="37" t="str">
        <f>B8</f>
        <v>Backstreet Boules</v>
      </c>
      <c r="D20" s="57"/>
      <c r="E20" s="36" t="s">
        <v>2</v>
      </c>
      <c r="F20" s="61"/>
    </row>
    <row r="21" spans="1:6" x14ac:dyDescent="0.25">
      <c r="A21" s="33">
        <v>10</v>
      </c>
      <c r="B21" s="27" t="str">
        <f>B4</f>
        <v>Die Laubs</v>
      </c>
      <c r="C21" s="34" t="str">
        <f>B8</f>
        <v>Backstreet Boules</v>
      </c>
      <c r="D21" s="56"/>
      <c r="E21" s="27" t="s">
        <v>2</v>
      </c>
      <c r="F21" s="60"/>
    </row>
    <row r="22" spans="1:6" x14ac:dyDescent="0.25">
      <c r="A22" s="33">
        <v>11</v>
      </c>
      <c r="B22" s="27" t="str">
        <f>B5</f>
        <v>Die Unglaublichen 1</v>
      </c>
      <c r="C22" s="34" t="str">
        <f>B7</f>
        <v>Hansi UrPils 1</v>
      </c>
      <c r="D22" s="56"/>
      <c r="E22" s="27" t="s">
        <v>2</v>
      </c>
      <c r="F22" s="60"/>
    </row>
    <row r="23" spans="1:6" x14ac:dyDescent="0.25">
      <c r="A23" s="35">
        <v>12</v>
      </c>
      <c r="B23" s="36" t="str">
        <f>B6</f>
        <v>Dutts</v>
      </c>
      <c r="C23" s="37" t="str">
        <f>B9</f>
        <v>BC UBahn 1</v>
      </c>
      <c r="D23" s="57"/>
      <c r="E23" s="36" t="s">
        <v>2</v>
      </c>
      <c r="F23" s="61"/>
    </row>
    <row r="24" spans="1:6" x14ac:dyDescent="0.25">
      <c r="A24" s="33">
        <v>13</v>
      </c>
      <c r="B24" s="27" t="str">
        <f>B4</f>
        <v>Die Laubs</v>
      </c>
      <c r="C24" s="34" t="str">
        <f>B9</f>
        <v>BC UBahn 1</v>
      </c>
      <c r="D24" s="56"/>
      <c r="E24" s="27" t="s">
        <v>2</v>
      </c>
      <c r="F24" s="60"/>
    </row>
    <row r="25" spans="1:6" x14ac:dyDescent="0.25">
      <c r="A25" s="33">
        <v>14</v>
      </c>
      <c r="B25" s="27" t="str">
        <f>B5</f>
        <v>Die Unglaublichen 1</v>
      </c>
      <c r="C25" s="34" t="str">
        <f>B6</f>
        <v>Dutts</v>
      </c>
      <c r="D25" s="56"/>
      <c r="E25" s="27" t="s">
        <v>2</v>
      </c>
      <c r="F25" s="60"/>
    </row>
    <row r="26" spans="1:6" ht="13.8" thickBot="1" x14ac:dyDescent="0.3">
      <c r="A26" s="39">
        <v>15</v>
      </c>
      <c r="B26" s="40" t="str">
        <f>B7</f>
        <v>Hansi UrPils 1</v>
      </c>
      <c r="C26" s="41" t="str">
        <f>B8</f>
        <v>Backstreet Boules</v>
      </c>
      <c r="D26" s="58"/>
      <c r="E26" s="40" t="s">
        <v>2</v>
      </c>
      <c r="F26" s="62"/>
    </row>
  </sheetData>
  <sheetProtection password="C6FE" sheet="1"/>
  <customSheetViews>
    <customSheetView guid="{F57A3A36-FA87-4C1F-836E-714E1F609ECD}" hiddenColumns="1" showRuler="0">
      <selection activeCell="B21" sqref="B21"/>
      <pageMargins left="0.78740157499999996" right="0.78740157499999996" top="0.984251969" bottom="0.984251969" header="0.4921259845" footer="0.4921259845"/>
      <pageSetup paperSize="9" orientation="landscape" horizontalDpi="300" verticalDpi="300" r:id="rId1"/>
      <headerFooter alignWithMargins="0"/>
    </customSheetView>
  </customSheetViews>
  <mergeCells count="10">
    <mergeCell ref="T2:U2"/>
    <mergeCell ref="V3:W3"/>
    <mergeCell ref="A3:B3"/>
    <mergeCell ref="H3:I3"/>
    <mergeCell ref="J3:K3"/>
    <mergeCell ref="L3:M3"/>
    <mergeCell ref="N3:O3"/>
    <mergeCell ref="P3:Q3"/>
    <mergeCell ref="R3:S3"/>
    <mergeCell ref="T3:U3"/>
  </mergeCells>
  <phoneticPr fontId="3" type="noConversion"/>
  <conditionalFormatting sqref="X4:X9">
    <cfRule type="cellIs" dxfId="0" priority="1" stopIfTrue="1" operator="lessThan">
      <formula>0</formula>
    </cfRule>
  </conditionalFormatting>
  <pageMargins left="0.78740157499999996" right="0.78740157499999996" top="0.984251969" bottom="0.984251969" header="0.4921259845" footer="0.4921259845"/>
  <pageSetup paperSize="9" orientation="landscape" horizontalDpi="4294967294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Gruppeneinteilung</vt:lpstr>
      <vt:lpstr>Gruppe A</vt:lpstr>
      <vt:lpstr>Gruppe B</vt:lpstr>
      <vt:lpstr>Gruppe C</vt:lpstr>
      <vt:lpstr>Gruppe D</vt:lpstr>
      <vt:lpstr>Gruppe E</vt:lpstr>
      <vt:lpstr>Gruppe F</vt:lpstr>
      <vt:lpstr>Gruppe G</vt:lpstr>
      <vt:lpstr>Gruppe H</vt:lpstr>
      <vt:lpstr>Finalrunde</vt:lpstr>
      <vt:lpstr>Tabelle1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Achim Lauer</cp:lastModifiedBy>
  <cp:lastPrinted>2025-07-12T10:24:00Z</cp:lastPrinted>
  <dcterms:created xsi:type="dcterms:W3CDTF">2008-04-07T11:04:12Z</dcterms:created>
  <dcterms:modified xsi:type="dcterms:W3CDTF">2026-06-11T16:02:08Z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1389346088</vt:i4>
  </property>
  <property fmtid="{D5CDD505-2E9C-101B-9397-08002B2CF9AE}" pid="3" name="_EmailSubject">
    <vt:lpwstr>Bouleturnier</vt:lpwstr>
  </property>
  <property fmtid="{D5CDD505-2E9C-101B-9397-08002B2CF9AE}" pid="4" name="_AuthorEmail">
    <vt:lpwstr>willibald.gillen@t-online.de</vt:lpwstr>
  </property>
  <property fmtid="{D5CDD505-2E9C-101B-9397-08002B2CF9AE}" pid="5" name="_AuthorEmailDisplayName">
    <vt:lpwstr>Willibald Gillen</vt:lpwstr>
  </property>
  <property fmtid="{D5CDD505-2E9C-101B-9397-08002B2CF9AE}" pid="6" name="_ReviewingToolsShownOnce">
    <vt:lpwstr/>
  </property>
</Properties>
</file>